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sheet1" sheetId="6" r:id="rId1"/>
    <sheet name="Comparison of Banks" sheetId="8" state="hidden" r:id="rId2"/>
  </sheets>
  <definedNames>
    <definedName name="_xlnm.Print_Area" localSheetId="0">sheet1!$A$1:$N$27</definedName>
  </definedNames>
  <calcPr calcId="162913"/>
</workbook>
</file>

<file path=xl/calcChain.xml><?xml version="1.0" encoding="utf-8"?>
<calcChain xmlns="http://schemas.openxmlformats.org/spreadsheetml/2006/main">
  <c r="D25" i="6" l="1"/>
  <c r="J23" i="8" l="1"/>
  <c r="I23" i="8"/>
  <c r="H23" i="8"/>
  <c r="G23" i="8"/>
  <c r="F23" i="8"/>
  <c r="E23" i="8"/>
  <c r="D23" i="8"/>
  <c r="C23" i="8"/>
  <c r="G25" i="6"/>
  <c r="F24" i="6"/>
  <c r="E25" i="6"/>
  <c r="H25" i="6"/>
  <c r="J25" i="6"/>
  <c r="I24" i="6"/>
  <c r="N24" i="6" s="1"/>
  <c r="K25" i="6"/>
  <c r="N19" i="6"/>
  <c r="I18" i="6"/>
  <c r="N18" i="6" s="1"/>
  <c r="I19" i="6"/>
  <c r="I20" i="6"/>
  <c r="N20" i="6" s="1"/>
  <c r="I21" i="6"/>
  <c r="I22" i="6"/>
  <c r="I23" i="6"/>
  <c r="N23" i="6" s="1"/>
  <c r="F18" i="6"/>
  <c r="F19" i="6"/>
  <c r="F20" i="6"/>
  <c r="F21" i="6"/>
  <c r="F22" i="6"/>
  <c r="F23" i="6"/>
  <c r="I17" i="6"/>
  <c r="F17" i="6"/>
  <c r="I16" i="6"/>
  <c r="N16" i="6" s="1"/>
  <c r="F16" i="6"/>
  <c r="I15" i="6"/>
  <c r="N15" i="6" s="1"/>
  <c r="F15" i="6"/>
  <c r="I14" i="6"/>
  <c r="N14" i="6" s="1"/>
  <c r="F14" i="6"/>
  <c r="I13" i="6"/>
  <c r="N13" i="6" s="1"/>
  <c r="F13" i="6"/>
  <c r="I12" i="6"/>
  <c r="N12" i="6" s="1"/>
  <c r="F12" i="6"/>
  <c r="I11" i="6"/>
  <c r="N11" i="6" s="1"/>
  <c r="F11" i="6"/>
  <c r="I10" i="6"/>
  <c r="N10" i="6" s="1"/>
  <c r="F10" i="6"/>
  <c r="I9" i="6"/>
  <c r="N9" i="6" s="1"/>
  <c r="F9" i="6"/>
  <c r="I8" i="6"/>
  <c r="F8" i="6"/>
  <c r="I7" i="6"/>
  <c r="N7" i="6" s="1"/>
  <c r="F7" i="6"/>
  <c r="I6" i="6"/>
  <c r="N6" i="6" s="1"/>
  <c r="F6" i="6"/>
  <c r="C17" i="6" l="1"/>
  <c r="M17" i="6" s="1"/>
  <c r="F25" i="6"/>
  <c r="C24" i="6"/>
  <c r="M24" i="6" s="1"/>
  <c r="I25" i="6"/>
  <c r="N25" i="6" s="1"/>
  <c r="C21" i="6"/>
  <c r="N8" i="6"/>
  <c r="L17" i="6"/>
  <c r="N17" i="6"/>
  <c r="C13" i="6"/>
  <c r="C9" i="6"/>
  <c r="M9" i="6" s="1"/>
  <c r="C20" i="6"/>
  <c r="M20" i="6" s="1"/>
  <c r="C22" i="6"/>
  <c r="M22" i="6" s="1"/>
  <c r="C18" i="6"/>
  <c r="M18" i="6" s="1"/>
  <c r="C23" i="6"/>
  <c r="M23" i="6" s="1"/>
  <c r="C19" i="6"/>
  <c r="C6" i="6"/>
  <c r="M6" i="6" s="1"/>
  <c r="C10" i="6"/>
  <c r="M10" i="6" s="1"/>
  <c r="C14" i="6"/>
  <c r="M14" i="6" s="1"/>
  <c r="C8" i="6"/>
  <c r="M8" i="6" s="1"/>
  <c r="C12" i="6"/>
  <c r="M12" i="6" s="1"/>
  <c r="C16" i="6"/>
  <c r="M16" i="6" s="1"/>
  <c r="C7" i="6"/>
  <c r="C11" i="6"/>
  <c r="C15" i="6"/>
  <c r="M15" i="6" s="1"/>
  <c r="L24" i="6" l="1"/>
  <c r="L16" i="6"/>
  <c r="L23" i="6"/>
  <c r="L18" i="6"/>
  <c r="L9" i="6"/>
  <c r="L8" i="6"/>
  <c r="L6" i="6"/>
  <c r="L11" i="6"/>
  <c r="M11" i="6"/>
  <c r="L10" i="6"/>
  <c r="L7" i="6"/>
  <c r="M7" i="6"/>
  <c r="L22" i="6"/>
  <c r="L14" i="6"/>
  <c r="L19" i="6"/>
  <c r="M19" i="6"/>
  <c r="L13" i="6"/>
  <c r="M13" i="6"/>
  <c r="L21" i="6"/>
  <c r="M21" i="6"/>
  <c r="C25" i="6"/>
  <c r="L25" i="6" s="1"/>
  <c r="L15" i="6"/>
  <c r="L20" i="6"/>
  <c r="L12" i="6"/>
  <c r="M25" i="6" l="1"/>
</calcChain>
</file>

<file path=xl/sharedStrings.xml><?xml version="1.0" encoding="utf-8"?>
<sst xmlns="http://schemas.openxmlformats.org/spreadsheetml/2006/main" count="68" uniqueCount="55">
  <si>
    <t>Name of Bank</t>
  </si>
  <si>
    <t>Total Application received</t>
  </si>
  <si>
    <t>Rejected</t>
  </si>
  <si>
    <t>Returned</t>
  </si>
  <si>
    <t>Disbursed</t>
  </si>
  <si>
    <t>State Bank of India</t>
  </si>
  <si>
    <t>Punjab National Bank</t>
  </si>
  <si>
    <t>Punjab and Sind Bank</t>
  </si>
  <si>
    <t>Indian Bank</t>
  </si>
  <si>
    <t>Bank of India</t>
  </si>
  <si>
    <t xml:space="preserve">Union Bank of India 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</si>
  <si>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</si>
  <si>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</si>
  <si>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</si>
  <si>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</si>
  <si>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</si>
  <si>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</si>
  <si>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 xml:space="preserve">Total </t>
  </si>
  <si>
    <t>Sr No.</t>
  </si>
  <si>
    <t>Total Sanctioned
(10+11)</t>
  </si>
  <si>
    <t>Total Rejected/Returned 
(4+5)</t>
  </si>
  <si>
    <t>HDFC Bank</t>
  </si>
  <si>
    <t>Axis Bank</t>
  </si>
  <si>
    <t>IDBI Bank</t>
  </si>
  <si>
    <t>ICICI Bank</t>
  </si>
  <si>
    <t>Yes Bank</t>
  </si>
  <si>
    <t>Induslnd bank</t>
  </si>
  <si>
    <t>% of 
Disbursement against Total applications</t>
  </si>
  <si>
    <t xml:space="preserve">% of Rejection/Returned
against Total applications </t>
  </si>
  <si>
    <t>% of 
Disbursement against Total sanctioned applications</t>
  </si>
  <si>
    <t>Others Small MFIs</t>
  </si>
  <si>
    <t>Pending for Disbursement</t>
  </si>
  <si>
    <t>Market 
Place (Not picked up by Banks from portal</t>
  </si>
  <si>
    <t>S.No.</t>
  </si>
  <si>
    <t>Name</t>
  </si>
  <si>
    <t xml:space="preserve">State Bank of India </t>
  </si>
  <si>
    <t xml:space="preserve">Punjab and Sindh Bank </t>
  </si>
  <si>
    <t xml:space="preserve">Bank of India </t>
  </si>
  <si>
    <t xml:space="preserve">Central Bank of India </t>
  </si>
  <si>
    <t>Yes Bank Ltd</t>
  </si>
  <si>
    <t xml:space="preserve">Induslnd Bank </t>
  </si>
  <si>
    <t>Bankwise comparison of PM SVANidhi scheme from the date of 155th SLBC meeting held on 19.03.2021 and as on 03.05.2021</t>
  </si>
  <si>
    <t>Total Returned/Rejected by Banks as on 03.05.2021</t>
  </si>
  <si>
    <t>Total Returned/Rejected by Banks as on 18.03.2021</t>
  </si>
  <si>
    <t>Total Sanctioned as on 18.03.2021</t>
  </si>
  <si>
    <t>Total Sanctioned as on 03.05.2021</t>
  </si>
  <si>
    <t xml:space="preserve">Total Disbursed as on 18.03.2021 </t>
  </si>
  <si>
    <t xml:space="preserve">Total Disbursed as on 03.05.2021 </t>
  </si>
  <si>
    <t>Total Applications with banks as on 18.03.2021     
(Total Sanctioned and pending for Sanction)</t>
  </si>
  <si>
    <t>Total Applications with banks as on 03.05.2021
(Total Sanctioned and pending for Sanction)</t>
  </si>
  <si>
    <t>Total</t>
  </si>
  <si>
    <t>New 
Application (Pending for Sanction)</t>
  </si>
  <si>
    <t>Annexure-1</t>
  </si>
  <si>
    <t>Bank wise progress under PMSVANidhi as on 09.06.2021</t>
  </si>
  <si>
    <t xml:space="preserve">SLBC Punjab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</si>
</sst>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14"/>
      <color theme="3" tint="-0.499984740745262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2" fontId="6" fillId="0" borderId="22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70" zoomScaleNormal="70" zoomScaleSheetLayoutView="70" workbookViewId="0">
      <selection activeCell="J9" sqref="J9"/>
    </sheetView>
  </sheetViews>
  <sheetFormatPr defaultColWidth="9.109375" defaultRowHeight="18" x14ac:dyDescent="0.3"/>
  <cols>
    <col min="1" max="1" width="8.33203125" style="6" bestFit="1" customWidth="1"/>
    <col min="2" max="2" width="31.77734375" style="6" customWidth="1"/>
    <col min="3" max="3" width="17.21875" style="6" customWidth="1"/>
    <col min="4" max="4" width="13.109375" style="39" customWidth="1"/>
    <col min="5" max="5" width="13.88671875" style="39" customWidth="1"/>
    <col min="6" max="6" width="15.44140625" style="6" customWidth="1"/>
    <col min="7" max="7" width="15.44140625" style="39" customWidth="1"/>
    <col min="8" max="8" width="17.6640625" style="39" customWidth="1"/>
    <col min="9" max="9" width="15.77734375" style="6" customWidth="1"/>
    <col min="10" max="10" width="20" style="39" customWidth="1"/>
    <col min="11" max="11" width="15.44140625" style="39" customWidth="1"/>
    <col min="12" max="12" width="17.88671875" style="6" customWidth="1"/>
    <col min="13" max="13" width="17" style="6" customWidth="1"/>
    <col min="14" max="15" width="19.44140625" style="6" customWidth="1"/>
    <col min="16" max="16" width="9.109375" style="6"/>
    <col min="17" max="16384" width="9.109375" style="1"/>
  </cols>
  <sheetData>
    <row r="1" spans="1:17" ht="18.600000000000001" thickBot="1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 t="s">
        <v>52</v>
      </c>
      <c r="O1" s="17"/>
      <c r="Q1" s="6"/>
    </row>
    <row r="2" spans="1:17" ht="27.6" x14ac:dyDescent="0.3">
      <c r="A2" s="41" t="s">
        <v>53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35"/>
      <c r="Q2" s="6"/>
    </row>
    <row r="3" spans="1:17" ht="28.2" thickBot="1" x14ac:dyDescent="0.35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6"/>
      <c r="O3" s="35"/>
      <c r="Q3" s="6"/>
    </row>
    <row r="4" spans="1:17" ht="18.600000000000001" thickBot="1" x14ac:dyDescent="0.35">
      <c r="A4" s="18">
        <v>1</v>
      </c>
      <c r="B4" s="15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  <c r="M4" s="15">
        <v>13</v>
      </c>
      <c r="N4" s="19">
        <v>14</v>
      </c>
      <c r="O4" s="36"/>
      <c r="Q4" s="6"/>
    </row>
    <row r="5" spans="1:17" s="6" customFormat="1" ht="109.5" customHeight="1" thickBot="1" x14ac:dyDescent="0.35">
      <c r="A5" s="11" t="s">
        <v>18</v>
      </c>
      <c r="B5" s="12" t="s">
        <v>0</v>
      </c>
      <c r="C5" s="13" t="s">
        <v>1</v>
      </c>
      <c r="D5" s="12" t="s">
        <v>2</v>
      </c>
      <c r="E5" s="12" t="s">
        <v>3</v>
      </c>
      <c r="F5" s="13" t="s">
        <v>20</v>
      </c>
      <c r="G5" s="13" t="s">
        <v>32</v>
      </c>
      <c r="H5" s="13" t="s">
        <v>51</v>
      </c>
      <c r="I5" s="13" t="s">
        <v>19</v>
      </c>
      <c r="J5" s="13" t="s">
        <v>31</v>
      </c>
      <c r="K5" s="12" t="s">
        <v>4</v>
      </c>
      <c r="L5" s="13" t="s">
        <v>28</v>
      </c>
      <c r="M5" s="13" t="s">
        <v>27</v>
      </c>
      <c r="N5" s="14" t="s">
        <v>29</v>
      </c>
      <c r="O5" s="37"/>
    </row>
    <row r="6" spans="1:17" ht="19.2" customHeight="1" x14ac:dyDescent="0.3">
      <c r="A6" s="29">
        <v>1</v>
      </c>
      <c r="B6" s="21" t="s">
        <v>5</v>
      </c>
      <c r="C6" s="20">
        <f>+F6+G6+H6+I6</f>
        <v>22816</v>
      </c>
      <c r="D6" s="20">
        <v>1947</v>
      </c>
      <c r="E6" s="20">
        <v>7670</v>
      </c>
      <c r="F6" s="20">
        <f>+E6+D6</f>
        <v>9617</v>
      </c>
      <c r="G6" s="20">
        <v>701</v>
      </c>
      <c r="H6" s="20">
        <v>4802</v>
      </c>
      <c r="I6" s="20">
        <f>+J6+K6</f>
        <v>7696</v>
      </c>
      <c r="J6" s="20">
        <v>2080</v>
      </c>
      <c r="K6" s="20">
        <v>5616</v>
      </c>
      <c r="L6" s="22">
        <f>+F6/C6*100</f>
        <v>42.150245441795228</v>
      </c>
      <c r="M6" s="22">
        <f>+K6/C6*100</f>
        <v>24.614305750350631</v>
      </c>
      <c r="N6" s="30">
        <f>+K6/I6*100</f>
        <v>72.972972972972968</v>
      </c>
      <c r="O6" s="38"/>
      <c r="Q6" s="6"/>
    </row>
    <row r="7" spans="1:17" ht="19.2" customHeight="1" x14ac:dyDescent="0.3">
      <c r="A7" s="31">
        <v>2</v>
      </c>
      <c r="B7" s="24" t="s">
        <v>6</v>
      </c>
      <c r="C7" s="23">
        <f t="shared" ref="C7:C24" si="0">+F7+G7+H7+I7</f>
        <v>21542</v>
      </c>
      <c r="D7" s="23">
        <v>3174</v>
      </c>
      <c r="E7" s="23">
        <v>6232</v>
      </c>
      <c r="F7" s="23">
        <f t="shared" ref="F7:F24" si="1">+E7+D7</f>
        <v>9406</v>
      </c>
      <c r="G7" s="23">
        <v>396</v>
      </c>
      <c r="H7" s="23">
        <v>4027</v>
      </c>
      <c r="I7" s="23">
        <f t="shared" ref="I7:I24" si="2">+J7+K7</f>
        <v>7713</v>
      </c>
      <c r="J7" s="23">
        <v>2119</v>
      </c>
      <c r="K7" s="23">
        <v>5594</v>
      </c>
      <c r="L7" s="25">
        <f t="shared" ref="L7:L25" si="3">+F7/C7*100</f>
        <v>43.663540989694546</v>
      </c>
      <c r="M7" s="25">
        <f t="shared" ref="M7:M25" si="4">+K7/C7*100</f>
        <v>25.967876705969733</v>
      </c>
      <c r="N7" s="32">
        <f t="shared" ref="N7:N25" si="5">+K7/I7*100</f>
        <v>72.526902631920137</v>
      </c>
      <c r="O7" s="38"/>
      <c r="Q7" s="6"/>
    </row>
    <row r="8" spans="1:17" ht="19.2" customHeight="1" x14ac:dyDescent="0.3">
      <c r="A8" s="31">
        <v>3</v>
      </c>
      <c r="B8" s="24" t="s">
        <v>7</v>
      </c>
      <c r="C8" s="23">
        <f t="shared" si="0"/>
        <v>8505</v>
      </c>
      <c r="D8" s="23">
        <v>594</v>
      </c>
      <c r="E8" s="23">
        <v>3870</v>
      </c>
      <c r="F8" s="23">
        <f t="shared" si="1"/>
        <v>4464</v>
      </c>
      <c r="G8" s="23">
        <v>148</v>
      </c>
      <c r="H8" s="23">
        <v>1197</v>
      </c>
      <c r="I8" s="23">
        <f t="shared" si="2"/>
        <v>2696</v>
      </c>
      <c r="J8" s="23">
        <v>408</v>
      </c>
      <c r="K8" s="23">
        <v>2288</v>
      </c>
      <c r="L8" s="25">
        <f t="shared" si="3"/>
        <v>52.48677248677248</v>
      </c>
      <c r="M8" s="25">
        <f t="shared" si="4"/>
        <v>26.90182245737801</v>
      </c>
      <c r="N8" s="32">
        <f t="shared" si="5"/>
        <v>84.866468842729972</v>
      </c>
      <c r="O8" s="38"/>
      <c r="Q8" s="6"/>
    </row>
    <row r="9" spans="1:17" ht="19.2" customHeight="1" x14ac:dyDescent="0.3">
      <c r="A9" s="31">
        <v>4</v>
      </c>
      <c r="B9" s="24" t="s">
        <v>8</v>
      </c>
      <c r="C9" s="23">
        <f t="shared" si="0"/>
        <v>7156</v>
      </c>
      <c r="D9" s="23">
        <v>551</v>
      </c>
      <c r="E9" s="23">
        <v>2323</v>
      </c>
      <c r="F9" s="23">
        <f t="shared" si="1"/>
        <v>2874</v>
      </c>
      <c r="G9" s="23">
        <v>130</v>
      </c>
      <c r="H9" s="23">
        <v>1210</v>
      </c>
      <c r="I9" s="23">
        <f t="shared" si="2"/>
        <v>2942</v>
      </c>
      <c r="J9" s="23">
        <v>428</v>
      </c>
      <c r="K9" s="23">
        <v>2514</v>
      </c>
      <c r="L9" s="25">
        <f t="shared" si="3"/>
        <v>40.162101732811628</v>
      </c>
      <c r="M9" s="25">
        <f t="shared" si="4"/>
        <v>35.13135830072666</v>
      </c>
      <c r="N9" s="32">
        <f t="shared" si="5"/>
        <v>85.452073419442556</v>
      </c>
      <c r="O9" s="38"/>
      <c r="Q9" s="6"/>
    </row>
    <row r="10" spans="1:17" ht="19.2" customHeight="1" x14ac:dyDescent="0.3">
      <c r="A10" s="31">
        <v>5</v>
      </c>
      <c r="B10" s="24" t="s">
        <v>9</v>
      </c>
      <c r="C10" s="23">
        <f t="shared" si="0"/>
        <v>5561</v>
      </c>
      <c r="D10" s="23">
        <v>821</v>
      </c>
      <c r="E10" s="23">
        <v>1475</v>
      </c>
      <c r="F10" s="23">
        <f t="shared" si="1"/>
        <v>2296</v>
      </c>
      <c r="G10" s="23">
        <v>141</v>
      </c>
      <c r="H10" s="23">
        <v>278</v>
      </c>
      <c r="I10" s="23">
        <f t="shared" si="2"/>
        <v>2846</v>
      </c>
      <c r="J10" s="23">
        <v>91</v>
      </c>
      <c r="K10" s="23">
        <v>2755</v>
      </c>
      <c r="L10" s="25">
        <f t="shared" si="3"/>
        <v>41.287538212551702</v>
      </c>
      <c r="M10" s="25">
        <f t="shared" si="4"/>
        <v>49.541449379607982</v>
      </c>
      <c r="N10" s="32">
        <f t="shared" si="5"/>
        <v>96.802529866479276</v>
      </c>
      <c r="O10" s="38"/>
      <c r="Q10" s="6"/>
    </row>
    <row r="11" spans="1:17" ht="19.2" customHeight="1" x14ac:dyDescent="0.3">
      <c r="A11" s="31">
        <v>6</v>
      </c>
      <c r="B11" s="24" t="s">
        <v>10</v>
      </c>
      <c r="C11" s="23">
        <f t="shared" si="0"/>
        <v>6112</v>
      </c>
      <c r="D11" s="23">
        <v>554</v>
      </c>
      <c r="E11" s="23">
        <v>1881</v>
      </c>
      <c r="F11" s="23">
        <f t="shared" si="1"/>
        <v>2435</v>
      </c>
      <c r="G11" s="23">
        <v>230</v>
      </c>
      <c r="H11" s="23">
        <v>1138</v>
      </c>
      <c r="I11" s="23">
        <f t="shared" si="2"/>
        <v>2309</v>
      </c>
      <c r="J11" s="23">
        <v>1313</v>
      </c>
      <c r="K11" s="23">
        <v>996</v>
      </c>
      <c r="L11" s="25">
        <f t="shared" si="3"/>
        <v>39.839659685863879</v>
      </c>
      <c r="M11" s="25">
        <f t="shared" si="4"/>
        <v>16.295811518324609</v>
      </c>
      <c r="N11" s="32">
        <f t="shared" si="5"/>
        <v>43.13555651797315</v>
      </c>
      <c r="O11" s="38"/>
      <c r="Q11" s="6"/>
    </row>
    <row r="12" spans="1:17" ht="19.2" customHeight="1" x14ac:dyDescent="0.3">
      <c r="A12" s="31">
        <v>7</v>
      </c>
      <c r="B12" s="24" t="s">
        <v>11</v>
      </c>
      <c r="C12" s="23">
        <f t="shared" si="0"/>
        <v>4726</v>
      </c>
      <c r="D12" s="23">
        <v>636</v>
      </c>
      <c r="E12" s="23">
        <v>1441</v>
      </c>
      <c r="F12" s="23">
        <f t="shared" si="1"/>
        <v>2077</v>
      </c>
      <c r="G12" s="23">
        <v>66</v>
      </c>
      <c r="H12" s="23">
        <v>537</v>
      </c>
      <c r="I12" s="23">
        <f t="shared" si="2"/>
        <v>2046</v>
      </c>
      <c r="J12" s="23">
        <v>157</v>
      </c>
      <c r="K12" s="23">
        <v>1889</v>
      </c>
      <c r="L12" s="25">
        <f t="shared" si="3"/>
        <v>43.948370715192553</v>
      </c>
      <c r="M12" s="25">
        <f t="shared" si="4"/>
        <v>39.970376639864583</v>
      </c>
      <c r="N12" s="32">
        <f t="shared" si="5"/>
        <v>92.326490713587489</v>
      </c>
      <c r="O12" s="38"/>
      <c r="Q12" s="6"/>
    </row>
    <row r="13" spans="1:17" ht="19.2" customHeight="1" x14ac:dyDescent="0.3">
      <c r="A13" s="31">
        <v>8</v>
      </c>
      <c r="B13" s="24" t="s">
        <v>12</v>
      </c>
      <c r="C13" s="23">
        <f t="shared" si="0"/>
        <v>6389</v>
      </c>
      <c r="D13" s="23">
        <v>1185</v>
      </c>
      <c r="E13" s="23">
        <v>2766</v>
      </c>
      <c r="F13" s="23">
        <f t="shared" si="1"/>
        <v>3951</v>
      </c>
      <c r="G13" s="23">
        <v>152</v>
      </c>
      <c r="H13" s="23">
        <v>1362</v>
      </c>
      <c r="I13" s="23">
        <f t="shared" si="2"/>
        <v>924</v>
      </c>
      <c r="J13" s="23">
        <v>172</v>
      </c>
      <c r="K13" s="23">
        <v>752</v>
      </c>
      <c r="L13" s="25">
        <f t="shared" si="3"/>
        <v>61.840663640632329</v>
      </c>
      <c r="M13" s="25">
        <f t="shared" si="4"/>
        <v>11.770230082955079</v>
      </c>
      <c r="N13" s="32">
        <f t="shared" si="5"/>
        <v>81.385281385281388</v>
      </c>
      <c r="O13" s="38"/>
      <c r="Q13" s="6"/>
    </row>
    <row r="14" spans="1:17" ht="19.2" customHeight="1" x14ac:dyDescent="0.3">
      <c r="A14" s="31">
        <v>9</v>
      </c>
      <c r="B14" s="24" t="s">
        <v>13</v>
      </c>
      <c r="C14" s="23">
        <f t="shared" si="0"/>
        <v>3723</v>
      </c>
      <c r="D14" s="23">
        <v>730</v>
      </c>
      <c r="E14" s="23">
        <v>1618</v>
      </c>
      <c r="F14" s="23">
        <f t="shared" si="1"/>
        <v>2348</v>
      </c>
      <c r="G14" s="23">
        <v>20</v>
      </c>
      <c r="H14" s="23">
        <v>261</v>
      </c>
      <c r="I14" s="23">
        <f t="shared" si="2"/>
        <v>1094</v>
      </c>
      <c r="J14" s="23">
        <v>77</v>
      </c>
      <c r="K14" s="23">
        <v>1017</v>
      </c>
      <c r="L14" s="25">
        <f t="shared" si="3"/>
        <v>63.067418748321245</v>
      </c>
      <c r="M14" s="25">
        <f t="shared" si="4"/>
        <v>27.31668009669621</v>
      </c>
      <c r="N14" s="32">
        <f t="shared" si="5"/>
        <v>92.961608775137123</v>
      </c>
      <c r="O14" s="38"/>
      <c r="Q14" s="6"/>
    </row>
    <row r="15" spans="1:17" ht="19.2" customHeight="1" x14ac:dyDescent="0.3">
      <c r="A15" s="31">
        <v>10</v>
      </c>
      <c r="B15" s="24" t="s">
        <v>14</v>
      </c>
      <c r="C15" s="23">
        <f t="shared" si="0"/>
        <v>5151</v>
      </c>
      <c r="D15" s="23">
        <v>935</v>
      </c>
      <c r="E15" s="23">
        <v>1062</v>
      </c>
      <c r="F15" s="23">
        <f t="shared" si="1"/>
        <v>1997</v>
      </c>
      <c r="G15" s="23">
        <v>193</v>
      </c>
      <c r="H15" s="23">
        <v>309</v>
      </c>
      <c r="I15" s="23">
        <f t="shared" si="2"/>
        <v>2652</v>
      </c>
      <c r="J15" s="23">
        <v>264</v>
      </c>
      <c r="K15" s="23">
        <v>2388</v>
      </c>
      <c r="L15" s="25">
        <f t="shared" si="3"/>
        <v>38.769171034750535</v>
      </c>
      <c r="M15" s="25">
        <f t="shared" si="4"/>
        <v>46.359930110658127</v>
      </c>
      <c r="N15" s="32">
        <f t="shared" si="5"/>
        <v>90.045248868778287</v>
      </c>
      <c r="O15" s="38"/>
      <c r="Q15" s="6"/>
    </row>
    <row r="16" spans="1:17" ht="19.2" customHeight="1" x14ac:dyDescent="0.3">
      <c r="A16" s="31">
        <v>11</v>
      </c>
      <c r="B16" s="24" t="s">
        <v>15</v>
      </c>
      <c r="C16" s="23">
        <f t="shared" si="0"/>
        <v>1659</v>
      </c>
      <c r="D16" s="23">
        <v>181</v>
      </c>
      <c r="E16" s="23">
        <v>644</v>
      </c>
      <c r="F16" s="23">
        <f t="shared" si="1"/>
        <v>825</v>
      </c>
      <c r="G16" s="23">
        <v>47</v>
      </c>
      <c r="H16" s="23">
        <v>176</v>
      </c>
      <c r="I16" s="23">
        <f t="shared" si="2"/>
        <v>611</v>
      </c>
      <c r="J16" s="23">
        <v>101</v>
      </c>
      <c r="K16" s="23">
        <v>510</v>
      </c>
      <c r="L16" s="25">
        <f t="shared" si="3"/>
        <v>49.728752260397826</v>
      </c>
      <c r="M16" s="25">
        <f t="shared" si="4"/>
        <v>30.741410488245929</v>
      </c>
      <c r="N16" s="32">
        <f t="shared" si="5"/>
        <v>83.469721767594109</v>
      </c>
      <c r="O16" s="38"/>
      <c r="Q16" s="6"/>
    </row>
    <row r="17" spans="1:17" ht="19.2" customHeight="1" x14ac:dyDescent="0.3">
      <c r="A17" s="31">
        <v>12</v>
      </c>
      <c r="B17" s="24" t="s">
        <v>16</v>
      </c>
      <c r="C17" s="23">
        <f t="shared" si="0"/>
        <v>806</v>
      </c>
      <c r="D17" s="23">
        <v>114</v>
      </c>
      <c r="E17" s="23">
        <v>244</v>
      </c>
      <c r="F17" s="23">
        <f t="shared" si="1"/>
        <v>358</v>
      </c>
      <c r="G17" s="23">
        <v>1</v>
      </c>
      <c r="H17" s="23">
        <v>84</v>
      </c>
      <c r="I17" s="23">
        <f t="shared" si="2"/>
        <v>363</v>
      </c>
      <c r="J17" s="23">
        <v>9</v>
      </c>
      <c r="K17" s="23">
        <v>354</v>
      </c>
      <c r="L17" s="25">
        <f t="shared" si="3"/>
        <v>44.416873449131508</v>
      </c>
      <c r="M17" s="25">
        <f t="shared" si="4"/>
        <v>43.920595533498755</v>
      </c>
      <c r="N17" s="32">
        <f t="shared" si="5"/>
        <v>97.52066115702479</v>
      </c>
      <c r="O17" s="38"/>
      <c r="Q17" s="6"/>
    </row>
    <row r="18" spans="1:17" ht="19.2" customHeight="1" x14ac:dyDescent="0.3">
      <c r="A18" s="31">
        <v>13</v>
      </c>
      <c r="B18" s="24" t="s">
        <v>21</v>
      </c>
      <c r="C18" s="23">
        <f t="shared" si="0"/>
        <v>1422</v>
      </c>
      <c r="D18" s="23">
        <v>257</v>
      </c>
      <c r="E18" s="23">
        <v>18</v>
      </c>
      <c r="F18" s="23">
        <f t="shared" si="1"/>
        <v>275</v>
      </c>
      <c r="G18" s="23">
        <v>10</v>
      </c>
      <c r="H18" s="23">
        <v>853</v>
      </c>
      <c r="I18" s="23">
        <f t="shared" si="2"/>
        <v>284</v>
      </c>
      <c r="J18" s="23">
        <v>207</v>
      </c>
      <c r="K18" s="23">
        <v>77</v>
      </c>
      <c r="L18" s="25">
        <f t="shared" si="3"/>
        <v>19.338959212376931</v>
      </c>
      <c r="M18" s="25">
        <f t="shared" si="4"/>
        <v>5.4149085794655418</v>
      </c>
      <c r="N18" s="32">
        <f t="shared" si="5"/>
        <v>27.112676056338032</v>
      </c>
      <c r="O18" s="38"/>
      <c r="Q18" s="6"/>
    </row>
    <row r="19" spans="1:17" ht="19.2" customHeight="1" x14ac:dyDescent="0.3">
      <c r="A19" s="31">
        <v>14</v>
      </c>
      <c r="B19" s="24" t="s">
        <v>22</v>
      </c>
      <c r="C19" s="23">
        <f t="shared" si="0"/>
        <v>1043</v>
      </c>
      <c r="D19" s="23">
        <v>514</v>
      </c>
      <c r="E19" s="23">
        <v>206</v>
      </c>
      <c r="F19" s="23">
        <f t="shared" si="1"/>
        <v>720</v>
      </c>
      <c r="G19" s="23">
        <v>45</v>
      </c>
      <c r="H19" s="23">
        <v>264</v>
      </c>
      <c r="I19" s="23">
        <f t="shared" si="2"/>
        <v>14</v>
      </c>
      <c r="J19" s="23">
        <v>11</v>
      </c>
      <c r="K19" s="23">
        <v>3</v>
      </c>
      <c r="L19" s="25">
        <f t="shared" si="3"/>
        <v>69.031639501438164</v>
      </c>
      <c r="M19" s="25">
        <f t="shared" si="4"/>
        <v>0.28763183125599234</v>
      </c>
      <c r="N19" s="32">
        <f t="shared" si="5"/>
        <v>21.428571428571427</v>
      </c>
      <c r="O19" s="38"/>
      <c r="Q19" s="6"/>
    </row>
    <row r="20" spans="1:17" ht="19.2" customHeight="1" x14ac:dyDescent="0.3">
      <c r="A20" s="31">
        <v>15</v>
      </c>
      <c r="B20" s="24" t="s">
        <v>23</v>
      </c>
      <c r="C20" s="23">
        <f t="shared" si="0"/>
        <v>743</v>
      </c>
      <c r="D20" s="23">
        <v>85</v>
      </c>
      <c r="E20" s="23">
        <v>238</v>
      </c>
      <c r="F20" s="23">
        <f t="shared" si="1"/>
        <v>323</v>
      </c>
      <c r="G20" s="23">
        <v>2</v>
      </c>
      <c r="H20" s="23">
        <v>271</v>
      </c>
      <c r="I20" s="23">
        <f t="shared" si="2"/>
        <v>147</v>
      </c>
      <c r="J20" s="23">
        <v>22</v>
      </c>
      <c r="K20" s="23">
        <v>125</v>
      </c>
      <c r="L20" s="25">
        <f t="shared" si="3"/>
        <v>43.472409152086136</v>
      </c>
      <c r="M20" s="25">
        <f t="shared" si="4"/>
        <v>16.823687752355315</v>
      </c>
      <c r="N20" s="32">
        <f t="shared" si="5"/>
        <v>85.034013605442169</v>
      </c>
      <c r="O20" s="38"/>
      <c r="Q20" s="6"/>
    </row>
    <row r="21" spans="1:17" ht="19.2" customHeight="1" x14ac:dyDescent="0.3">
      <c r="A21" s="31">
        <v>16</v>
      </c>
      <c r="B21" s="24" t="s">
        <v>24</v>
      </c>
      <c r="C21" s="23">
        <f t="shared" si="0"/>
        <v>317</v>
      </c>
      <c r="D21" s="23">
        <v>12</v>
      </c>
      <c r="E21" s="23">
        <v>10</v>
      </c>
      <c r="F21" s="23">
        <f t="shared" si="1"/>
        <v>22</v>
      </c>
      <c r="G21" s="23">
        <v>7</v>
      </c>
      <c r="H21" s="23">
        <v>288</v>
      </c>
      <c r="I21" s="23">
        <f t="shared" si="2"/>
        <v>0</v>
      </c>
      <c r="J21" s="23">
        <v>0</v>
      </c>
      <c r="K21" s="23">
        <v>0</v>
      </c>
      <c r="L21" s="25">
        <f t="shared" si="3"/>
        <v>6.9400630914826493</v>
      </c>
      <c r="M21" s="25">
        <f t="shared" si="4"/>
        <v>0</v>
      </c>
      <c r="N21" s="32">
        <v>0</v>
      </c>
      <c r="O21" s="38"/>
      <c r="Q21" s="6"/>
    </row>
    <row r="22" spans="1:17" ht="19.2" customHeight="1" x14ac:dyDescent="0.3">
      <c r="A22" s="31">
        <v>17</v>
      </c>
      <c r="B22" s="24" t="s">
        <v>25</v>
      </c>
      <c r="C22" s="23">
        <f t="shared" si="0"/>
        <v>220</v>
      </c>
      <c r="D22" s="23">
        <v>1</v>
      </c>
      <c r="E22" s="23">
        <v>181</v>
      </c>
      <c r="F22" s="23">
        <f t="shared" si="1"/>
        <v>182</v>
      </c>
      <c r="G22" s="23">
        <v>12</v>
      </c>
      <c r="H22" s="23">
        <v>26</v>
      </c>
      <c r="I22" s="23">
        <f t="shared" si="2"/>
        <v>0</v>
      </c>
      <c r="J22" s="23">
        <v>0</v>
      </c>
      <c r="K22" s="23">
        <v>0</v>
      </c>
      <c r="L22" s="25">
        <f t="shared" si="3"/>
        <v>82.727272727272734</v>
      </c>
      <c r="M22" s="25">
        <f t="shared" si="4"/>
        <v>0</v>
      </c>
      <c r="N22" s="32">
        <v>0</v>
      </c>
      <c r="O22" s="38"/>
      <c r="Q22" s="6"/>
    </row>
    <row r="23" spans="1:17" ht="19.2" customHeight="1" x14ac:dyDescent="0.3">
      <c r="A23" s="31">
        <v>18</v>
      </c>
      <c r="B23" s="24" t="s">
        <v>26</v>
      </c>
      <c r="C23" s="23">
        <f t="shared" si="0"/>
        <v>150</v>
      </c>
      <c r="D23" s="23">
        <v>27</v>
      </c>
      <c r="E23" s="23">
        <v>16</v>
      </c>
      <c r="F23" s="23">
        <f t="shared" si="1"/>
        <v>43</v>
      </c>
      <c r="G23" s="23">
        <v>20</v>
      </c>
      <c r="H23" s="23">
        <v>71</v>
      </c>
      <c r="I23" s="23">
        <f t="shared" si="2"/>
        <v>16</v>
      </c>
      <c r="J23" s="23">
        <v>15</v>
      </c>
      <c r="K23" s="23">
        <v>1</v>
      </c>
      <c r="L23" s="25">
        <f t="shared" si="3"/>
        <v>28.666666666666668</v>
      </c>
      <c r="M23" s="25">
        <f t="shared" si="4"/>
        <v>0.66666666666666674</v>
      </c>
      <c r="N23" s="32">
        <f t="shared" si="5"/>
        <v>6.25</v>
      </c>
      <c r="O23" s="38"/>
      <c r="Q23" s="6"/>
    </row>
    <row r="24" spans="1:17" ht="19.2" customHeight="1" thickBot="1" x14ac:dyDescent="0.35">
      <c r="A24" s="33">
        <v>19</v>
      </c>
      <c r="B24" s="27" t="s">
        <v>30</v>
      </c>
      <c r="C24" s="26">
        <f t="shared" si="0"/>
        <v>2142</v>
      </c>
      <c r="D24" s="26">
        <v>181</v>
      </c>
      <c r="E24" s="26">
        <v>237</v>
      </c>
      <c r="F24" s="26">
        <f t="shared" si="1"/>
        <v>418</v>
      </c>
      <c r="G24" s="26">
        <v>271</v>
      </c>
      <c r="H24" s="26">
        <v>843</v>
      </c>
      <c r="I24" s="26">
        <f t="shared" si="2"/>
        <v>610</v>
      </c>
      <c r="J24" s="26">
        <v>41</v>
      </c>
      <c r="K24" s="26">
        <v>569</v>
      </c>
      <c r="L24" s="28">
        <f t="shared" si="3"/>
        <v>19.514472455648928</v>
      </c>
      <c r="M24" s="28">
        <f t="shared" si="4"/>
        <v>26.563958916900095</v>
      </c>
      <c r="N24" s="34">
        <f t="shared" si="5"/>
        <v>93.278688524590166</v>
      </c>
      <c r="O24" s="38"/>
      <c r="Q24" s="6"/>
    </row>
    <row r="25" spans="1:17" s="6" customFormat="1" ht="24.45" customHeight="1" thickBot="1" x14ac:dyDescent="0.35">
      <c r="A25" s="7"/>
      <c r="B25" s="8" t="s">
        <v>17</v>
      </c>
      <c r="C25" s="8">
        <f t="shared" ref="C25:K25" si="6">SUM(C6:C24)</f>
        <v>100183</v>
      </c>
      <c r="D25" s="8">
        <f t="shared" si="6"/>
        <v>12499</v>
      </c>
      <c r="E25" s="8">
        <f t="shared" si="6"/>
        <v>32132</v>
      </c>
      <c r="F25" s="8">
        <f t="shared" si="6"/>
        <v>44631</v>
      </c>
      <c r="G25" s="8">
        <f t="shared" si="6"/>
        <v>2592</v>
      </c>
      <c r="H25" s="8">
        <f t="shared" si="6"/>
        <v>17997</v>
      </c>
      <c r="I25" s="8">
        <f t="shared" si="6"/>
        <v>34963</v>
      </c>
      <c r="J25" s="8">
        <f t="shared" si="6"/>
        <v>7515</v>
      </c>
      <c r="K25" s="8">
        <f t="shared" si="6"/>
        <v>27448</v>
      </c>
      <c r="L25" s="9">
        <f t="shared" si="3"/>
        <v>44.549474461735024</v>
      </c>
      <c r="M25" s="9">
        <f t="shared" si="4"/>
        <v>27.39786191269976</v>
      </c>
      <c r="N25" s="10">
        <f t="shared" si="5"/>
        <v>78.505849040414148</v>
      </c>
      <c r="O25" s="38"/>
    </row>
    <row r="26" spans="1:17" x14ac:dyDescent="0.3">
      <c r="D26" s="6"/>
      <c r="E26" s="6"/>
      <c r="G26" s="6"/>
      <c r="H26" s="6"/>
      <c r="J26" s="6"/>
      <c r="K26" s="6"/>
      <c r="Q26" s="6"/>
    </row>
    <row r="27" spans="1:17" x14ac:dyDescent="0.3">
      <c r="D27" s="6"/>
      <c r="E27" s="6"/>
      <c r="G27" s="6"/>
      <c r="H27" s="6"/>
      <c r="J27" s="6"/>
      <c r="K27" s="6"/>
      <c r="L27" s="40" t="s">
        <v>54</v>
      </c>
    </row>
  </sheetData>
  <mergeCells count="1">
    <mergeCell ref="A2:N3"/>
  </mergeCells>
  <printOptions horizontalCentered="1"/>
  <pageMargins left="0.4" right="0.36" top="1.68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zoomScale="85" zoomScaleNormal="85" workbookViewId="0">
      <selection activeCell="D4" sqref="D4"/>
    </sheetView>
  </sheetViews>
  <sheetFormatPr defaultColWidth="5.88671875" defaultRowHeight="13.8" x14ac:dyDescent="0.3"/>
  <cols>
    <col min="1" max="1" width="6.6640625" style="2" bestFit="1" customWidth="1"/>
    <col min="2" max="2" width="24.109375" style="2" bestFit="1" customWidth="1"/>
    <col min="3" max="3" width="22.44140625" style="2" customWidth="1"/>
    <col min="4" max="4" width="20.88671875" style="2" customWidth="1"/>
    <col min="5" max="6" width="24.5546875" style="2" customWidth="1"/>
    <col min="7" max="7" width="17.6640625" style="2" customWidth="1"/>
    <col min="8" max="8" width="16.6640625" style="2" customWidth="1"/>
    <col min="9" max="9" width="15.6640625" style="2" customWidth="1"/>
    <col min="10" max="10" width="15.88671875" style="2" customWidth="1"/>
    <col min="11" max="16384" width="5.88671875" style="2"/>
  </cols>
  <sheetData>
    <row r="2" spans="1:10" ht="33" customHeight="1" x14ac:dyDescent="0.3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84" x14ac:dyDescent="0.3">
      <c r="A3" s="3" t="s">
        <v>33</v>
      </c>
      <c r="B3" s="3" t="s">
        <v>34</v>
      </c>
      <c r="C3" s="4" t="s">
        <v>43</v>
      </c>
      <c r="D3" s="4" t="s">
        <v>42</v>
      </c>
      <c r="E3" s="4" t="s">
        <v>48</v>
      </c>
      <c r="F3" s="4" t="s">
        <v>49</v>
      </c>
      <c r="G3" s="4" t="s">
        <v>44</v>
      </c>
      <c r="H3" s="4" t="s">
        <v>45</v>
      </c>
      <c r="I3" s="4" t="s">
        <v>46</v>
      </c>
      <c r="J3" s="4" t="s">
        <v>47</v>
      </c>
    </row>
    <row r="4" spans="1:10" ht="16.8" x14ac:dyDescent="0.3">
      <c r="A4" s="3">
        <v>1</v>
      </c>
      <c r="B4" s="3" t="s">
        <v>35</v>
      </c>
      <c r="C4" s="3">
        <v>8856</v>
      </c>
      <c r="D4" s="3">
        <v>9489</v>
      </c>
      <c r="E4" s="3">
        <v>11673</v>
      </c>
      <c r="F4" s="3">
        <v>12488</v>
      </c>
      <c r="G4" s="3">
        <v>7045</v>
      </c>
      <c r="H4" s="3">
        <v>7597</v>
      </c>
      <c r="I4" s="3">
        <v>3863</v>
      </c>
      <c r="J4" s="3">
        <v>5478</v>
      </c>
    </row>
    <row r="5" spans="1:10" ht="16.8" x14ac:dyDescent="0.3">
      <c r="A5" s="3">
        <v>2</v>
      </c>
      <c r="B5" s="3" t="s">
        <v>6</v>
      </c>
      <c r="C5" s="3">
        <v>8008</v>
      </c>
      <c r="D5" s="3">
        <v>8728</v>
      </c>
      <c r="E5" s="3">
        <v>11160</v>
      </c>
      <c r="F5" s="3">
        <v>12029</v>
      </c>
      <c r="G5" s="3">
        <v>7062</v>
      </c>
      <c r="H5" s="3">
        <v>7569</v>
      </c>
      <c r="I5" s="3">
        <v>4501</v>
      </c>
      <c r="J5" s="3">
        <v>5276</v>
      </c>
    </row>
    <row r="6" spans="1:10" ht="16.8" x14ac:dyDescent="0.3">
      <c r="A6" s="3">
        <v>3</v>
      </c>
      <c r="B6" s="3" t="s">
        <v>36</v>
      </c>
      <c r="C6" s="3">
        <v>4029</v>
      </c>
      <c r="D6" s="3">
        <v>4181</v>
      </c>
      <c r="E6" s="3">
        <v>3707</v>
      </c>
      <c r="F6" s="3">
        <v>4176</v>
      </c>
      <c r="G6" s="3">
        <v>2418</v>
      </c>
      <c r="H6" s="3">
        <v>2579</v>
      </c>
      <c r="I6" s="3">
        <v>1717</v>
      </c>
      <c r="J6" s="3">
        <v>1973</v>
      </c>
    </row>
    <row r="7" spans="1:10" ht="16.8" x14ac:dyDescent="0.3">
      <c r="A7" s="3">
        <v>4</v>
      </c>
      <c r="B7" s="3" t="s">
        <v>8</v>
      </c>
      <c r="C7" s="3">
        <v>2741</v>
      </c>
      <c r="D7" s="3">
        <v>2834</v>
      </c>
      <c r="E7" s="3">
        <v>3725</v>
      </c>
      <c r="F7" s="3">
        <v>4150</v>
      </c>
      <c r="G7" s="3">
        <v>2684</v>
      </c>
      <c r="H7" s="3">
        <v>2907</v>
      </c>
      <c r="I7" s="3">
        <v>2035</v>
      </c>
      <c r="J7" s="3">
        <v>2462</v>
      </c>
    </row>
    <row r="8" spans="1:10" ht="16.8" x14ac:dyDescent="0.3">
      <c r="A8" s="3">
        <v>5</v>
      </c>
      <c r="B8" s="3" t="s">
        <v>37</v>
      </c>
      <c r="C8" s="3">
        <v>2118</v>
      </c>
      <c r="D8" s="3">
        <v>2277</v>
      </c>
      <c r="E8" s="3">
        <v>2956</v>
      </c>
      <c r="F8" s="3">
        <v>3114</v>
      </c>
      <c r="G8" s="3">
        <v>2512</v>
      </c>
      <c r="H8" s="3">
        <v>2823</v>
      </c>
      <c r="I8" s="3">
        <v>2313</v>
      </c>
      <c r="J8" s="3">
        <v>2562</v>
      </c>
    </row>
    <row r="9" spans="1:10" ht="16.8" x14ac:dyDescent="0.3">
      <c r="A9" s="3">
        <v>6</v>
      </c>
      <c r="B9" s="3" t="s">
        <v>10</v>
      </c>
      <c r="C9" s="3">
        <v>2526</v>
      </c>
      <c r="D9" s="3">
        <v>2422</v>
      </c>
      <c r="E9" s="3">
        <v>3004</v>
      </c>
      <c r="F9" s="3">
        <v>3408</v>
      </c>
      <c r="G9" s="3">
        <v>2138</v>
      </c>
      <c r="H9" s="3">
        <v>2295</v>
      </c>
      <c r="I9" s="3">
        <v>688</v>
      </c>
      <c r="J9" s="3">
        <v>929</v>
      </c>
    </row>
    <row r="10" spans="1:10" ht="16.8" x14ac:dyDescent="0.3">
      <c r="A10" s="3">
        <v>7</v>
      </c>
      <c r="B10" s="3" t="s">
        <v>38</v>
      </c>
      <c r="C10" s="3">
        <v>1732</v>
      </c>
      <c r="D10" s="3">
        <v>2017</v>
      </c>
      <c r="E10" s="3">
        <v>2514</v>
      </c>
      <c r="F10" s="3">
        <v>2618</v>
      </c>
      <c r="G10" s="3">
        <v>1772</v>
      </c>
      <c r="H10" s="3">
        <v>2023</v>
      </c>
      <c r="I10" s="3">
        <v>1510</v>
      </c>
      <c r="J10" s="3">
        <v>1880</v>
      </c>
    </row>
    <row r="11" spans="1:10" ht="16.8" x14ac:dyDescent="0.3">
      <c r="A11" s="3">
        <v>8</v>
      </c>
      <c r="B11" s="3" t="s">
        <v>12</v>
      </c>
      <c r="C11" s="3">
        <v>3796</v>
      </c>
      <c r="D11" s="3">
        <v>3945</v>
      </c>
      <c r="E11" s="3">
        <v>2010</v>
      </c>
      <c r="F11" s="3">
        <v>2271</v>
      </c>
      <c r="G11" s="3">
        <v>785</v>
      </c>
      <c r="H11" s="3">
        <v>910</v>
      </c>
      <c r="I11" s="3">
        <v>619</v>
      </c>
      <c r="J11" s="3">
        <v>737</v>
      </c>
    </row>
    <row r="12" spans="1:10" ht="16.8" x14ac:dyDescent="0.3">
      <c r="A12" s="3">
        <v>9</v>
      </c>
      <c r="B12" s="3" t="s">
        <v>13</v>
      </c>
      <c r="C12" s="3">
        <v>2177</v>
      </c>
      <c r="D12" s="3">
        <v>2264</v>
      </c>
      <c r="E12" s="3">
        <v>1192</v>
      </c>
      <c r="F12" s="3">
        <v>1429</v>
      </c>
      <c r="G12" s="3">
        <v>1004</v>
      </c>
      <c r="H12" s="3">
        <v>1087</v>
      </c>
      <c r="I12" s="3">
        <v>928</v>
      </c>
      <c r="J12" s="3">
        <v>997</v>
      </c>
    </row>
    <row r="13" spans="1:10" ht="16.8" x14ac:dyDescent="0.3">
      <c r="A13" s="3">
        <v>10</v>
      </c>
      <c r="B13" s="3" t="s">
        <v>14</v>
      </c>
      <c r="C13" s="3">
        <v>1470</v>
      </c>
      <c r="D13" s="3">
        <v>1951</v>
      </c>
      <c r="E13" s="3">
        <v>3022</v>
      </c>
      <c r="F13" s="3">
        <v>3007</v>
      </c>
      <c r="G13" s="3">
        <v>2179</v>
      </c>
      <c r="H13" s="3">
        <v>2636</v>
      </c>
      <c r="I13" s="3">
        <v>1599</v>
      </c>
      <c r="J13" s="3">
        <v>2308</v>
      </c>
    </row>
    <row r="14" spans="1:10" ht="16.8" x14ac:dyDescent="0.3">
      <c r="A14" s="3">
        <v>11</v>
      </c>
      <c r="B14" s="3" t="s">
        <v>15</v>
      </c>
      <c r="C14" s="3">
        <v>766</v>
      </c>
      <c r="D14" s="3">
        <v>827</v>
      </c>
      <c r="E14" s="3">
        <v>751</v>
      </c>
      <c r="F14" s="3">
        <v>772</v>
      </c>
      <c r="G14" s="3">
        <v>578</v>
      </c>
      <c r="H14" s="3">
        <v>600</v>
      </c>
      <c r="I14" s="3">
        <v>403</v>
      </c>
      <c r="J14" s="3">
        <v>484</v>
      </c>
    </row>
    <row r="15" spans="1:10" ht="16.8" x14ac:dyDescent="0.3">
      <c r="A15" s="3">
        <v>12</v>
      </c>
      <c r="B15" s="3" t="s">
        <v>16</v>
      </c>
      <c r="C15" s="3">
        <v>341</v>
      </c>
      <c r="D15" s="3">
        <v>357</v>
      </c>
      <c r="E15" s="3">
        <v>396</v>
      </c>
      <c r="F15" s="3">
        <v>443</v>
      </c>
      <c r="G15" s="3">
        <v>339</v>
      </c>
      <c r="H15" s="3">
        <v>361</v>
      </c>
      <c r="I15" s="3">
        <v>321</v>
      </c>
      <c r="J15" s="3">
        <v>352</v>
      </c>
    </row>
    <row r="16" spans="1:10" ht="16.8" x14ac:dyDescent="0.3">
      <c r="A16" s="3">
        <v>13</v>
      </c>
      <c r="B16" s="3" t="s">
        <v>21</v>
      </c>
      <c r="C16" s="3">
        <v>50</v>
      </c>
      <c r="D16" s="3">
        <v>233</v>
      </c>
      <c r="E16" s="3">
        <v>1269</v>
      </c>
      <c r="F16" s="3">
        <v>1183</v>
      </c>
      <c r="G16" s="3">
        <v>270</v>
      </c>
      <c r="H16" s="3">
        <v>276</v>
      </c>
      <c r="I16" s="3">
        <v>14</v>
      </c>
      <c r="J16" s="3">
        <v>65</v>
      </c>
    </row>
    <row r="17" spans="1:10" ht="16.8" x14ac:dyDescent="0.3">
      <c r="A17" s="3">
        <v>14</v>
      </c>
      <c r="B17" s="3" t="s">
        <v>22</v>
      </c>
      <c r="C17" s="3">
        <v>272</v>
      </c>
      <c r="D17" s="3">
        <v>267</v>
      </c>
      <c r="E17" s="3">
        <v>709</v>
      </c>
      <c r="F17" s="3">
        <v>741</v>
      </c>
      <c r="G17" s="3">
        <v>12</v>
      </c>
      <c r="H17" s="3">
        <v>13</v>
      </c>
      <c r="I17" s="3">
        <v>3</v>
      </c>
      <c r="J17" s="3">
        <v>3</v>
      </c>
    </row>
    <row r="18" spans="1:10" ht="16.8" x14ac:dyDescent="0.3">
      <c r="A18" s="3">
        <v>15</v>
      </c>
      <c r="B18" s="3" t="s">
        <v>23</v>
      </c>
      <c r="C18" s="3">
        <v>291</v>
      </c>
      <c r="D18" s="3">
        <v>318</v>
      </c>
      <c r="E18" s="3">
        <v>357</v>
      </c>
      <c r="F18" s="3">
        <v>416</v>
      </c>
      <c r="G18" s="3">
        <v>122</v>
      </c>
      <c r="H18" s="3">
        <v>146</v>
      </c>
      <c r="I18" s="3">
        <v>98</v>
      </c>
      <c r="J18" s="3">
        <v>124</v>
      </c>
    </row>
    <row r="19" spans="1:10" ht="16.05" x14ac:dyDescent="0.3">
      <c r="A19" s="3">
        <v>16</v>
      </c>
      <c r="B19" s="3" t="s">
        <v>24</v>
      </c>
      <c r="C19" s="3">
        <v>12</v>
      </c>
      <c r="D19" s="3">
        <v>12</v>
      </c>
      <c r="E19" s="3">
        <v>287</v>
      </c>
      <c r="F19" s="3">
        <v>297</v>
      </c>
      <c r="G19" s="3">
        <v>0</v>
      </c>
      <c r="H19" s="3">
        <v>0</v>
      </c>
      <c r="I19" s="3">
        <v>0</v>
      </c>
      <c r="J19" s="3">
        <v>0</v>
      </c>
    </row>
    <row r="20" spans="1:10" ht="16.05" x14ac:dyDescent="0.3">
      <c r="A20" s="3">
        <v>17</v>
      </c>
      <c r="B20" s="3" t="s">
        <v>39</v>
      </c>
      <c r="C20" s="3">
        <v>4</v>
      </c>
      <c r="D20" s="3">
        <v>182</v>
      </c>
      <c r="E20" s="3">
        <v>198</v>
      </c>
      <c r="F20" s="3">
        <v>27</v>
      </c>
      <c r="G20" s="3">
        <v>0</v>
      </c>
      <c r="H20" s="3">
        <v>0</v>
      </c>
      <c r="I20" s="3">
        <v>0</v>
      </c>
      <c r="J20" s="3">
        <v>0</v>
      </c>
    </row>
    <row r="21" spans="1:10" ht="16.05" x14ac:dyDescent="0.3">
      <c r="A21" s="3">
        <v>18</v>
      </c>
      <c r="B21" s="3" t="s">
        <v>40</v>
      </c>
      <c r="C21" s="3">
        <v>42</v>
      </c>
      <c r="D21" s="3">
        <v>41</v>
      </c>
      <c r="E21" s="3">
        <v>87</v>
      </c>
      <c r="F21" s="3">
        <v>89</v>
      </c>
      <c r="G21" s="3">
        <v>15</v>
      </c>
      <c r="H21" s="3">
        <v>16</v>
      </c>
      <c r="I21" s="3">
        <v>0</v>
      </c>
      <c r="J21" s="3">
        <v>1</v>
      </c>
    </row>
    <row r="22" spans="1:10" ht="16.05" x14ac:dyDescent="0.3">
      <c r="A22" s="3">
        <v>19</v>
      </c>
      <c r="B22" s="3" t="s">
        <v>30</v>
      </c>
      <c r="C22" s="3">
        <v>502</v>
      </c>
      <c r="D22" s="3">
        <v>644</v>
      </c>
      <c r="E22" s="3">
        <v>1850</v>
      </c>
      <c r="F22" s="3">
        <v>1602</v>
      </c>
      <c r="G22" s="3">
        <v>500</v>
      </c>
      <c r="H22" s="3">
        <v>589</v>
      </c>
      <c r="I22" s="3">
        <v>415</v>
      </c>
      <c r="J22" s="3">
        <v>545</v>
      </c>
    </row>
    <row r="23" spans="1:10" ht="16.05" x14ac:dyDescent="0.3">
      <c r="A23" s="48" t="s">
        <v>50</v>
      </c>
      <c r="B23" s="49"/>
      <c r="C23" s="5">
        <f t="shared" ref="C23:J23" si="0">SUM(C4:C22)</f>
        <v>39733</v>
      </c>
      <c r="D23" s="5">
        <f t="shared" si="0"/>
        <v>42989</v>
      </c>
      <c r="E23" s="5">
        <f t="shared" si="0"/>
        <v>50867</v>
      </c>
      <c r="F23" s="5">
        <f t="shared" si="0"/>
        <v>54260</v>
      </c>
      <c r="G23" s="5">
        <f t="shared" si="0"/>
        <v>31435</v>
      </c>
      <c r="H23" s="5">
        <f t="shared" si="0"/>
        <v>34427</v>
      </c>
      <c r="I23" s="5">
        <f t="shared" si="0"/>
        <v>21027</v>
      </c>
      <c r="J23" s="5">
        <f t="shared" si="0"/>
        <v>26176</v>
      </c>
    </row>
  </sheetData>
  <mergeCells count="2">
    <mergeCell ref="A2:J2"/>
    <mergeCell ref="A23:B23"/>
  </mergeCells>
  <printOptions horizontalCentered="1"/>
  <pageMargins left="0.7" right="0.7" top="0.75" bottom="0.75" header="0.3" footer="0.3"/>
  <pageSetup paperSize="5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Comparison of Banks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2021-06-18T09:17:17Z</dcterms:modified>
</cp:coreProperties>
</file>