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64" windowHeight="7680"/>
  </bookViews>
  <sheets>
    <sheet name="04.05.2021" sheetId="6" r:id="rId1"/>
    <sheet name="Comparison of Banks" sheetId="8" state="hidden" r:id="rId2"/>
  </sheets>
  <definedNames>
    <definedName name="_xlnm.Print_Area" localSheetId="0">'04.05.2021'!$A$1:$O$26</definedName>
  </definedNames>
  <calcPr calcId="162913"/>
</workbook>
</file>

<file path=xl/calcChain.xml><?xml version="1.0" encoding="utf-8"?>
<calcChain xmlns="http://schemas.openxmlformats.org/spreadsheetml/2006/main">
  <c r="E25" i="6" l="1"/>
  <c r="J23" i="8" l="1"/>
  <c r="I23" i="8"/>
  <c r="H23" i="8"/>
  <c r="G23" i="8"/>
  <c r="F23" i="8"/>
  <c r="E23" i="8"/>
  <c r="D23" i="8"/>
  <c r="C23" i="8"/>
  <c r="H25" i="6"/>
  <c r="G24" i="6"/>
  <c r="F25" i="6"/>
  <c r="I25" i="6"/>
  <c r="K25" i="6"/>
  <c r="J24" i="6"/>
  <c r="O24" i="6" s="1"/>
  <c r="L25" i="6"/>
  <c r="O19" i="6"/>
  <c r="J18" i="6"/>
  <c r="O18" i="6" s="1"/>
  <c r="J19" i="6"/>
  <c r="J20" i="6"/>
  <c r="O20" i="6" s="1"/>
  <c r="J21" i="6"/>
  <c r="J22" i="6"/>
  <c r="J23" i="6"/>
  <c r="O23" i="6" s="1"/>
  <c r="G18" i="6"/>
  <c r="G19" i="6"/>
  <c r="G20" i="6"/>
  <c r="G21" i="6"/>
  <c r="G22" i="6"/>
  <c r="G23" i="6"/>
  <c r="J17" i="6"/>
  <c r="G17" i="6"/>
  <c r="J16" i="6"/>
  <c r="O16" i="6" s="1"/>
  <c r="G16" i="6"/>
  <c r="J15" i="6"/>
  <c r="O15" i="6" s="1"/>
  <c r="G15" i="6"/>
  <c r="J14" i="6"/>
  <c r="O14" i="6" s="1"/>
  <c r="G14" i="6"/>
  <c r="J13" i="6"/>
  <c r="O13" i="6" s="1"/>
  <c r="G13" i="6"/>
  <c r="J12" i="6"/>
  <c r="O12" i="6" s="1"/>
  <c r="G12" i="6"/>
  <c r="J11" i="6"/>
  <c r="O11" i="6" s="1"/>
  <c r="G11" i="6"/>
  <c r="J10" i="6"/>
  <c r="O10" i="6" s="1"/>
  <c r="G10" i="6"/>
  <c r="J9" i="6"/>
  <c r="O9" i="6" s="1"/>
  <c r="G9" i="6"/>
  <c r="J8" i="6"/>
  <c r="G8" i="6"/>
  <c r="J7" i="6"/>
  <c r="O7" i="6" s="1"/>
  <c r="G7" i="6"/>
  <c r="J6" i="6"/>
  <c r="O6" i="6" s="1"/>
  <c r="G6" i="6"/>
  <c r="D17" i="6" l="1"/>
  <c r="N17" i="6" s="1"/>
  <c r="G25" i="6"/>
  <c r="D24" i="6"/>
  <c r="N24" i="6" s="1"/>
  <c r="J25" i="6"/>
  <c r="O25" i="6" s="1"/>
  <c r="D21" i="6"/>
  <c r="O8" i="6"/>
  <c r="M17" i="6"/>
  <c r="O17" i="6"/>
  <c r="D13" i="6"/>
  <c r="D9" i="6"/>
  <c r="N9" i="6" s="1"/>
  <c r="D20" i="6"/>
  <c r="N20" i="6" s="1"/>
  <c r="D22" i="6"/>
  <c r="N22" i="6" s="1"/>
  <c r="D18" i="6"/>
  <c r="N18" i="6" s="1"/>
  <c r="D23" i="6"/>
  <c r="N23" i="6" s="1"/>
  <c r="D19" i="6"/>
  <c r="D6" i="6"/>
  <c r="N6" i="6" s="1"/>
  <c r="D10" i="6"/>
  <c r="N10" i="6" s="1"/>
  <c r="D14" i="6"/>
  <c r="N14" i="6" s="1"/>
  <c r="D8" i="6"/>
  <c r="N8" i="6" s="1"/>
  <c r="D12" i="6"/>
  <c r="N12" i="6" s="1"/>
  <c r="D16" i="6"/>
  <c r="N16" i="6" s="1"/>
  <c r="D7" i="6"/>
  <c r="D11" i="6"/>
  <c r="D15" i="6"/>
  <c r="N15" i="6" s="1"/>
  <c r="M24" i="6" l="1"/>
  <c r="M16" i="6"/>
  <c r="M23" i="6"/>
  <c r="M18" i="6"/>
  <c r="M9" i="6"/>
  <c r="M8" i="6"/>
  <c r="M6" i="6"/>
  <c r="M11" i="6"/>
  <c r="N11" i="6"/>
  <c r="M10" i="6"/>
  <c r="M7" i="6"/>
  <c r="N7" i="6"/>
  <c r="M22" i="6"/>
  <c r="M14" i="6"/>
  <c r="M19" i="6"/>
  <c r="N19" i="6"/>
  <c r="M13" i="6"/>
  <c r="N13" i="6"/>
  <c r="M21" i="6"/>
  <c r="N21" i="6"/>
  <c r="D25" i="6"/>
  <c r="M25" i="6" s="1"/>
  <c r="M15" i="6"/>
  <c r="M20" i="6"/>
  <c r="M12" i="6"/>
  <c r="N25" i="6" l="1"/>
</calcChain>
</file>

<file path=xl/sharedStrings.xml><?xml version="1.0" encoding="utf-8"?>
<sst xmlns="http://schemas.openxmlformats.org/spreadsheetml/2006/main" count="68" uniqueCount="55">
  <si>
    <t>Name of Bank</t>
  </si>
  <si>
    <t>Total Application received</t>
  </si>
  <si>
    <t>Rejected</t>
  </si>
  <si>
    <t>Returned</t>
  </si>
  <si>
    <t>Disbursed</t>
  </si>
  <si>
    <t>State Bank of India</t>
  </si>
  <si>
    <t>Punjab National Bank</t>
  </si>
  <si>
    <t>Punjab and Sind Bank</t>
  </si>
  <si>
    <t>Indian Bank</t>
  </si>
  <si>
    <t>Bank of India</t>
  </si>
  <si>
    <t xml:space="preserve">Union Bank of India </t>
  </si>
  <si>
    <t>Central Bank of India</t>
  </si>
  <si>
    <t>Bank of Baroda</t>
  </si>
  <si>
    <t>Uco Bank</t>
  </si>
  <si>
    <t>Canara Bank</t>
  </si>
  <si>
    <t>Indian Overseas Bank</t>
  </si>
  <si>
    <t>Bank of Maharashtra</t>
  </si>
  <si>
    <t xml:space="preserve">Total </t>
  </si>
  <si>
    <t>Sr No.</t>
  </si>
  <si>
    <t>Total Sanctioned
(10+11)</t>
  </si>
  <si>
    <t>Total Rejected/Returned 
(4+5)</t>
  </si>
  <si>
    <t>HDFC Bank</t>
  </si>
  <si>
    <t>Axis Bank</t>
  </si>
  <si>
    <t>IDBI Bank</t>
  </si>
  <si>
    <t>ICICI Bank</t>
  </si>
  <si>
    <t>Yes Bank</t>
  </si>
  <si>
    <t>% of 
Disbursement against Total applications</t>
  </si>
  <si>
    <t>% of 
Disbursement against Total sanctioned applications</t>
  </si>
  <si>
    <t>Others Small MFIs</t>
  </si>
  <si>
    <t>Pending for Disbursement</t>
  </si>
  <si>
    <t>Market 
Place (Not picked up by Banks from portal</t>
  </si>
  <si>
    <t>S.No.</t>
  </si>
  <si>
    <t>Name</t>
  </si>
  <si>
    <t xml:space="preserve">State Bank of India </t>
  </si>
  <si>
    <t xml:space="preserve">Punjab and Sindh Bank </t>
  </si>
  <si>
    <t xml:space="preserve">Bank of India </t>
  </si>
  <si>
    <t xml:space="preserve">Central Bank of India </t>
  </si>
  <si>
    <t>Yes Bank Ltd</t>
  </si>
  <si>
    <t xml:space="preserve">Induslnd Bank </t>
  </si>
  <si>
    <t>Bankwise comparison of PM SVANidhi scheme from the date of 155th SLBC meeting held on 19.03.2021 and as on 03.05.2021</t>
  </si>
  <si>
    <t>Total Returned/Rejected by Banks as on 03.05.2021</t>
  </si>
  <si>
    <t>Total Returned/Rejected by Banks as on 18.03.2021</t>
  </si>
  <si>
    <t>Total Sanctioned as on 18.03.2021</t>
  </si>
  <si>
    <t>Total Sanctioned as on 03.05.2021</t>
  </si>
  <si>
    <t xml:space="preserve">Total Disbursed as on 18.03.2021 </t>
  </si>
  <si>
    <t xml:space="preserve">Total Disbursed as on 03.05.2021 </t>
  </si>
  <si>
    <t>Total Applications with banks as on 18.03.2021     
(Total Sanctioned and pending for Sanction)</t>
  </si>
  <si>
    <t>Total Applications with banks as on 03.05.2021
(Total Sanctioned and pending for Sanction)</t>
  </si>
  <si>
    <t>Total</t>
  </si>
  <si>
    <t>New 
Application (Pending for Sanction)</t>
  </si>
  <si>
    <t xml:space="preserve">SLBC Punjab </t>
  </si>
  <si>
    <t>Bank wise progress under PMSVANidhi as on 27.07.2021</t>
  </si>
  <si>
    <t>Annexure-1</t>
  </si>
  <si>
    <t xml:space="preserve">% of Rejection/  Returned
against Total applications </t>
  </si>
  <si>
    <t>Induslnd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</si>
</sst>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22"/>
      <color theme="1"/>
      <name val="Tahoma"/>
      <family val="2"/>
    </font>
    <font>
      <b/>
      <sz val="14"/>
      <color theme="3" tint="-0.499984740745262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5"/>
      <color theme="1"/>
      <name val="Tahoma"/>
      <family val="2"/>
    </font>
    <font>
      <b/>
      <sz val="1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 indent="1"/>
    </xf>
    <xf numFmtId="0" fontId="10" fillId="0" borderId="6" xfId="0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view="pageBreakPreview" topLeftCell="H1" zoomScale="70" zoomScaleNormal="70" zoomScaleSheetLayoutView="70" workbookViewId="0">
      <selection activeCell="P5" sqref="P5"/>
    </sheetView>
  </sheetViews>
  <sheetFormatPr defaultColWidth="9.109375" defaultRowHeight="18" x14ac:dyDescent="0.3"/>
  <cols>
    <col min="1" max="1" width="9.109375" style="1"/>
    <col min="2" max="2" width="8.33203125" style="6" bestFit="1" customWidth="1"/>
    <col min="3" max="3" width="43.44140625" style="6" customWidth="1"/>
    <col min="4" max="4" width="17.21875" style="6" customWidth="1"/>
    <col min="5" max="5" width="13.109375" style="19" customWidth="1"/>
    <col min="6" max="6" width="13.88671875" style="19" customWidth="1"/>
    <col min="7" max="7" width="15.44140625" style="6" customWidth="1"/>
    <col min="8" max="8" width="15.44140625" style="19" customWidth="1"/>
    <col min="9" max="9" width="17.6640625" style="19" customWidth="1"/>
    <col min="10" max="10" width="15.77734375" style="6" customWidth="1"/>
    <col min="11" max="11" width="20" style="19" customWidth="1"/>
    <col min="12" max="12" width="15.44140625" style="19" customWidth="1"/>
    <col min="13" max="15" width="20.44140625" style="6" customWidth="1"/>
    <col min="16" max="16" width="19.44140625" style="6" customWidth="1"/>
    <col min="17" max="17" width="9.109375" style="6"/>
    <col min="18" max="16384" width="9.109375" style="1"/>
  </cols>
  <sheetData>
    <row r="1" spans="1:18" ht="22.8" thickBot="1" x14ac:dyDescent="0.35">
      <c r="A1" s="6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41" t="s">
        <v>52</v>
      </c>
      <c r="P1" s="14"/>
      <c r="R1" s="6"/>
    </row>
    <row r="2" spans="1:18" ht="27.6" x14ac:dyDescent="0.3">
      <c r="A2" s="6"/>
      <c r="B2" s="32" t="s">
        <v>51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  <c r="P2" s="15"/>
      <c r="R2" s="6"/>
    </row>
    <row r="3" spans="1:18" ht="28.2" thickBot="1" x14ac:dyDescent="0.35">
      <c r="A3" s="6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  <c r="P3" s="15"/>
      <c r="R3" s="6"/>
    </row>
    <row r="4" spans="1:18" ht="18.600000000000001" thickBot="1" x14ac:dyDescent="0.35">
      <c r="A4" s="6"/>
      <c r="B4" s="21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>
        <v>7</v>
      </c>
      <c r="I4" s="8">
        <v>8</v>
      </c>
      <c r="J4" s="8">
        <v>9</v>
      </c>
      <c r="K4" s="8">
        <v>10</v>
      </c>
      <c r="L4" s="8">
        <v>11</v>
      </c>
      <c r="M4" s="8">
        <v>12</v>
      </c>
      <c r="N4" s="8">
        <v>13</v>
      </c>
      <c r="O4" s="22">
        <v>14</v>
      </c>
      <c r="P4" s="16"/>
      <c r="R4" s="6"/>
    </row>
    <row r="5" spans="1:18" s="6" customFormat="1" ht="109.5" customHeight="1" thickBot="1" x14ac:dyDescent="0.35">
      <c r="B5" s="9" t="s">
        <v>18</v>
      </c>
      <c r="C5" s="10" t="s">
        <v>0</v>
      </c>
      <c r="D5" s="11" t="s">
        <v>1</v>
      </c>
      <c r="E5" s="10" t="s">
        <v>2</v>
      </c>
      <c r="F5" s="10" t="s">
        <v>3</v>
      </c>
      <c r="G5" s="11" t="s">
        <v>20</v>
      </c>
      <c r="H5" s="11" t="s">
        <v>30</v>
      </c>
      <c r="I5" s="11" t="s">
        <v>49</v>
      </c>
      <c r="J5" s="11" t="s">
        <v>19</v>
      </c>
      <c r="K5" s="11" t="s">
        <v>29</v>
      </c>
      <c r="L5" s="10" t="s">
        <v>4</v>
      </c>
      <c r="M5" s="11" t="s">
        <v>53</v>
      </c>
      <c r="N5" s="11" t="s">
        <v>26</v>
      </c>
      <c r="O5" s="12" t="s">
        <v>27</v>
      </c>
      <c r="P5" s="17"/>
    </row>
    <row r="6" spans="1:18" ht="34.799999999999997" customHeight="1" x14ac:dyDescent="0.3">
      <c r="A6" s="23"/>
      <c r="B6" s="27">
        <v>1</v>
      </c>
      <c r="C6" s="28" t="s">
        <v>5</v>
      </c>
      <c r="D6" s="29">
        <f>+G6+H6+I6+J6</f>
        <v>22998</v>
      </c>
      <c r="E6" s="29">
        <v>2228</v>
      </c>
      <c r="F6" s="29">
        <v>11045</v>
      </c>
      <c r="G6" s="29">
        <f>+F6+E6</f>
        <v>13273</v>
      </c>
      <c r="H6" s="29">
        <v>105</v>
      </c>
      <c r="I6" s="29">
        <v>767</v>
      </c>
      <c r="J6" s="29">
        <f>+K6+L6</f>
        <v>8853</v>
      </c>
      <c r="K6" s="29">
        <v>2351</v>
      </c>
      <c r="L6" s="29">
        <v>6502</v>
      </c>
      <c r="M6" s="30">
        <f>+G6/D6*100</f>
        <v>57.713714236020522</v>
      </c>
      <c r="N6" s="30">
        <f>+L6/D6*100</f>
        <v>28.272023654230804</v>
      </c>
      <c r="O6" s="31">
        <f>+L6/J6*100</f>
        <v>73.444030272224097</v>
      </c>
      <c r="P6" s="18"/>
      <c r="R6" s="6"/>
    </row>
    <row r="7" spans="1:18" ht="33.6" customHeight="1" x14ac:dyDescent="0.3">
      <c r="A7" s="6"/>
      <c r="B7" s="27">
        <v>2</v>
      </c>
      <c r="C7" s="28" t="s">
        <v>6</v>
      </c>
      <c r="D7" s="29">
        <f t="shared" ref="D7:D24" si="0">+G7+H7+I7+J7</f>
        <v>21326</v>
      </c>
      <c r="E7" s="29">
        <v>3968</v>
      </c>
      <c r="F7" s="29">
        <v>8713</v>
      </c>
      <c r="G7" s="29">
        <f t="shared" ref="G7:G24" si="1">+F7+E7</f>
        <v>12681</v>
      </c>
      <c r="H7" s="29">
        <v>48</v>
      </c>
      <c r="I7" s="29">
        <v>1588</v>
      </c>
      <c r="J7" s="29">
        <f t="shared" ref="J7:J24" si="2">+K7+L7</f>
        <v>7009</v>
      </c>
      <c r="K7" s="29">
        <v>678</v>
      </c>
      <c r="L7" s="29">
        <v>6331</v>
      </c>
      <c r="M7" s="30">
        <f t="shared" ref="M7:M25" si="3">+G7/D7*100</f>
        <v>59.462627778298796</v>
      </c>
      <c r="N7" s="30">
        <f t="shared" ref="N7:N25" si="4">+L7/D7*100</f>
        <v>29.686767326268402</v>
      </c>
      <c r="O7" s="31">
        <f t="shared" ref="O7:O25" si="5">+L7/J7*100</f>
        <v>90.326722784990736</v>
      </c>
      <c r="P7" s="18"/>
      <c r="R7" s="6"/>
    </row>
    <row r="8" spans="1:18" ht="39" customHeight="1" x14ac:dyDescent="0.3">
      <c r="A8" s="6"/>
      <c r="B8" s="27">
        <v>3</v>
      </c>
      <c r="C8" s="28" t="s">
        <v>7</v>
      </c>
      <c r="D8" s="29">
        <f t="shared" si="0"/>
        <v>8596</v>
      </c>
      <c r="E8" s="29">
        <v>612</v>
      </c>
      <c r="F8" s="29">
        <v>4178</v>
      </c>
      <c r="G8" s="29">
        <f t="shared" si="1"/>
        <v>4790</v>
      </c>
      <c r="H8" s="29">
        <v>6</v>
      </c>
      <c r="I8" s="29">
        <v>1064</v>
      </c>
      <c r="J8" s="29">
        <f t="shared" si="2"/>
        <v>2736</v>
      </c>
      <c r="K8" s="29">
        <v>379</v>
      </c>
      <c r="L8" s="29">
        <v>2357</v>
      </c>
      <c r="M8" s="30">
        <f t="shared" si="3"/>
        <v>55.723592368543507</v>
      </c>
      <c r="N8" s="30">
        <f t="shared" si="4"/>
        <v>27.419730107026524</v>
      </c>
      <c r="O8" s="31">
        <f t="shared" si="5"/>
        <v>86.147660818713447</v>
      </c>
      <c r="P8" s="18"/>
      <c r="R8" s="6"/>
    </row>
    <row r="9" spans="1:18" ht="33" customHeight="1" x14ac:dyDescent="0.3">
      <c r="A9" s="6"/>
      <c r="B9" s="27">
        <v>4</v>
      </c>
      <c r="C9" s="28" t="s">
        <v>8</v>
      </c>
      <c r="D9" s="29">
        <f t="shared" si="0"/>
        <v>7210</v>
      </c>
      <c r="E9" s="29">
        <v>714</v>
      </c>
      <c r="F9" s="29">
        <v>3263</v>
      </c>
      <c r="G9" s="29">
        <f t="shared" si="1"/>
        <v>3977</v>
      </c>
      <c r="H9" s="29">
        <v>17</v>
      </c>
      <c r="I9" s="29">
        <v>124</v>
      </c>
      <c r="J9" s="29">
        <f t="shared" si="2"/>
        <v>3092</v>
      </c>
      <c r="K9" s="29">
        <v>26</v>
      </c>
      <c r="L9" s="29">
        <v>3066</v>
      </c>
      <c r="M9" s="30">
        <f t="shared" si="3"/>
        <v>55.159500693481277</v>
      </c>
      <c r="N9" s="30">
        <f t="shared" si="4"/>
        <v>42.524271844660191</v>
      </c>
      <c r="O9" s="31">
        <f t="shared" si="5"/>
        <v>99.159120310478656</v>
      </c>
      <c r="P9" s="18"/>
      <c r="R9" s="6"/>
    </row>
    <row r="10" spans="1:18" ht="33" customHeight="1" x14ac:dyDescent="0.3">
      <c r="A10" s="6"/>
      <c r="B10" s="27">
        <v>5</v>
      </c>
      <c r="C10" s="28" t="s">
        <v>9</v>
      </c>
      <c r="D10" s="29">
        <f t="shared" si="0"/>
        <v>5694</v>
      </c>
      <c r="E10" s="29">
        <v>862</v>
      </c>
      <c r="F10" s="29">
        <v>1802</v>
      </c>
      <c r="G10" s="29">
        <f t="shared" si="1"/>
        <v>2664</v>
      </c>
      <c r="H10" s="29">
        <v>5</v>
      </c>
      <c r="I10" s="29">
        <v>97</v>
      </c>
      <c r="J10" s="29">
        <f t="shared" si="2"/>
        <v>2928</v>
      </c>
      <c r="K10" s="29">
        <v>9</v>
      </c>
      <c r="L10" s="29">
        <v>2919</v>
      </c>
      <c r="M10" s="30">
        <f t="shared" si="3"/>
        <v>46.786090621707061</v>
      </c>
      <c r="N10" s="30">
        <f t="shared" si="4"/>
        <v>51.264488935721808</v>
      </c>
      <c r="O10" s="31">
        <f t="shared" si="5"/>
        <v>99.692622950819683</v>
      </c>
      <c r="P10" s="18"/>
      <c r="R10" s="6"/>
    </row>
    <row r="11" spans="1:18" ht="34.799999999999997" customHeight="1" x14ac:dyDescent="0.3">
      <c r="A11" s="6"/>
      <c r="B11" s="27">
        <v>6</v>
      </c>
      <c r="C11" s="28" t="s">
        <v>10</v>
      </c>
      <c r="D11" s="29">
        <f t="shared" si="0"/>
        <v>6144</v>
      </c>
      <c r="E11" s="29">
        <v>608</v>
      </c>
      <c r="F11" s="29">
        <v>2782</v>
      </c>
      <c r="G11" s="29">
        <f t="shared" si="1"/>
        <v>3390</v>
      </c>
      <c r="H11" s="29">
        <v>9</v>
      </c>
      <c r="I11" s="29">
        <v>463</v>
      </c>
      <c r="J11" s="29">
        <f t="shared" si="2"/>
        <v>2282</v>
      </c>
      <c r="K11" s="29">
        <v>599</v>
      </c>
      <c r="L11" s="29">
        <v>1683</v>
      </c>
      <c r="M11" s="30">
        <f t="shared" si="3"/>
        <v>55.17578125</v>
      </c>
      <c r="N11" s="30">
        <f t="shared" si="4"/>
        <v>27.392578125</v>
      </c>
      <c r="O11" s="31">
        <f t="shared" si="5"/>
        <v>73.751095530236626</v>
      </c>
      <c r="P11" s="18"/>
      <c r="R11" s="6"/>
    </row>
    <row r="12" spans="1:18" ht="40.799999999999997" customHeight="1" x14ac:dyDescent="0.3">
      <c r="A12" s="6"/>
      <c r="B12" s="27">
        <v>7</v>
      </c>
      <c r="C12" s="28" t="s">
        <v>11</v>
      </c>
      <c r="D12" s="29">
        <f t="shared" si="0"/>
        <v>4763</v>
      </c>
      <c r="E12" s="29">
        <v>688</v>
      </c>
      <c r="F12" s="29">
        <v>1909</v>
      </c>
      <c r="G12" s="29">
        <f t="shared" si="1"/>
        <v>2597</v>
      </c>
      <c r="H12" s="29">
        <v>28</v>
      </c>
      <c r="I12" s="29">
        <v>91</v>
      </c>
      <c r="J12" s="29">
        <f t="shared" si="2"/>
        <v>2047</v>
      </c>
      <c r="K12" s="29">
        <v>22</v>
      </c>
      <c r="L12" s="29">
        <v>2025</v>
      </c>
      <c r="M12" s="30">
        <f t="shared" si="3"/>
        <v>54.524459374343905</v>
      </c>
      <c r="N12" s="30">
        <f t="shared" si="4"/>
        <v>42.515221499055215</v>
      </c>
      <c r="O12" s="31">
        <f t="shared" si="5"/>
        <v>98.925256472887142</v>
      </c>
      <c r="P12" s="18"/>
      <c r="R12" s="6"/>
    </row>
    <row r="13" spans="1:18" ht="34.799999999999997" customHeight="1" x14ac:dyDescent="0.3">
      <c r="A13" s="6"/>
      <c r="B13" s="27">
        <v>8</v>
      </c>
      <c r="C13" s="28" t="s">
        <v>12</v>
      </c>
      <c r="D13" s="29">
        <f t="shared" si="0"/>
        <v>6320</v>
      </c>
      <c r="E13" s="29">
        <v>1294</v>
      </c>
      <c r="F13" s="29">
        <v>3825</v>
      </c>
      <c r="G13" s="29">
        <f t="shared" si="1"/>
        <v>5119</v>
      </c>
      <c r="H13" s="29">
        <v>9</v>
      </c>
      <c r="I13" s="29">
        <v>131</v>
      </c>
      <c r="J13" s="29">
        <f t="shared" si="2"/>
        <v>1061</v>
      </c>
      <c r="K13" s="29">
        <v>90</v>
      </c>
      <c r="L13" s="29">
        <v>971</v>
      </c>
      <c r="M13" s="30">
        <f t="shared" si="3"/>
        <v>80.99683544303798</v>
      </c>
      <c r="N13" s="30">
        <f t="shared" si="4"/>
        <v>15.363924050632912</v>
      </c>
      <c r="O13" s="31">
        <f t="shared" si="5"/>
        <v>91.51743638077285</v>
      </c>
      <c r="P13" s="18"/>
      <c r="R13" s="6"/>
    </row>
    <row r="14" spans="1:18" ht="34.799999999999997" customHeight="1" x14ac:dyDescent="0.3">
      <c r="A14" s="6"/>
      <c r="B14" s="27">
        <v>9</v>
      </c>
      <c r="C14" s="28" t="s">
        <v>13</v>
      </c>
      <c r="D14" s="29">
        <f t="shared" si="0"/>
        <v>3753</v>
      </c>
      <c r="E14" s="29">
        <v>746</v>
      </c>
      <c r="F14" s="29">
        <v>1776</v>
      </c>
      <c r="G14" s="29">
        <f t="shared" si="1"/>
        <v>2522</v>
      </c>
      <c r="H14" s="29">
        <v>5</v>
      </c>
      <c r="I14" s="29">
        <v>111</v>
      </c>
      <c r="J14" s="29">
        <f t="shared" si="2"/>
        <v>1115</v>
      </c>
      <c r="K14" s="29">
        <v>15</v>
      </c>
      <c r="L14" s="29">
        <v>1100</v>
      </c>
      <c r="M14" s="30">
        <f t="shared" si="3"/>
        <v>67.199573674393818</v>
      </c>
      <c r="N14" s="30">
        <f t="shared" si="4"/>
        <v>29.309885424993336</v>
      </c>
      <c r="O14" s="31">
        <f t="shared" si="5"/>
        <v>98.654708520179369</v>
      </c>
      <c r="P14" s="18"/>
      <c r="R14" s="6"/>
    </row>
    <row r="15" spans="1:18" ht="34.799999999999997" customHeight="1" x14ac:dyDescent="0.3">
      <c r="A15" s="6"/>
      <c r="B15" s="27">
        <v>10</v>
      </c>
      <c r="C15" s="28" t="s">
        <v>14</v>
      </c>
      <c r="D15" s="29">
        <f t="shared" si="0"/>
        <v>5230</v>
      </c>
      <c r="E15" s="29">
        <v>957</v>
      </c>
      <c r="F15" s="29">
        <v>1283</v>
      </c>
      <c r="G15" s="29">
        <f t="shared" si="1"/>
        <v>2240</v>
      </c>
      <c r="H15" s="29">
        <v>14</v>
      </c>
      <c r="I15" s="29">
        <v>300</v>
      </c>
      <c r="J15" s="29">
        <f t="shared" si="2"/>
        <v>2676</v>
      </c>
      <c r="K15" s="29">
        <v>244</v>
      </c>
      <c r="L15" s="29">
        <v>2432</v>
      </c>
      <c r="M15" s="30">
        <f t="shared" si="3"/>
        <v>42.829827915869984</v>
      </c>
      <c r="N15" s="30">
        <f t="shared" si="4"/>
        <v>46.50095602294455</v>
      </c>
      <c r="O15" s="31">
        <f t="shared" si="5"/>
        <v>90.881913303437969</v>
      </c>
      <c r="P15" s="18"/>
      <c r="R15" s="6"/>
    </row>
    <row r="16" spans="1:18" ht="34.799999999999997" customHeight="1" x14ac:dyDescent="0.3">
      <c r="A16" s="6"/>
      <c r="B16" s="27">
        <v>11</v>
      </c>
      <c r="C16" s="28" t="s">
        <v>15</v>
      </c>
      <c r="D16" s="29">
        <f t="shared" si="0"/>
        <v>1677</v>
      </c>
      <c r="E16" s="29">
        <v>182</v>
      </c>
      <c r="F16" s="29">
        <v>715</v>
      </c>
      <c r="G16" s="29">
        <f t="shared" si="1"/>
        <v>897</v>
      </c>
      <c r="H16" s="29">
        <v>1</v>
      </c>
      <c r="I16" s="29">
        <v>137</v>
      </c>
      <c r="J16" s="29">
        <f t="shared" si="2"/>
        <v>642</v>
      </c>
      <c r="K16" s="29">
        <v>123</v>
      </c>
      <c r="L16" s="29">
        <v>519</v>
      </c>
      <c r="M16" s="30">
        <f t="shared" si="3"/>
        <v>53.488372093023251</v>
      </c>
      <c r="N16" s="30">
        <f t="shared" si="4"/>
        <v>30.948121645796061</v>
      </c>
      <c r="O16" s="31">
        <f t="shared" si="5"/>
        <v>80.841121495327101</v>
      </c>
      <c r="P16" s="18"/>
      <c r="R16" s="6"/>
    </row>
    <row r="17" spans="1:18" ht="34.799999999999997" customHeight="1" x14ac:dyDescent="0.3">
      <c r="A17" s="6"/>
      <c r="B17" s="27">
        <v>12</v>
      </c>
      <c r="C17" s="28" t="s">
        <v>16</v>
      </c>
      <c r="D17" s="29">
        <f t="shared" si="0"/>
        <v>822</v>
      </c>
      <c r="E17" s="29">
        <v>123</v>
      </c>
      <c r="F17" s="29">
        <v>250</v>
      </c>
      <c r="G17" s="29">
        <f t="shared" si="1"/>
        <v>373</v>
      </c>
      <c r="H17" s="29">
        <v>1</v>
      </c>
      <c r="I17" s="29">
        <v>81</v>
      </c>
      <c r="J17" s="29">
        <f t="shared" si="2"/>
        <v>367</v>
      </c>
      <c r="K17" s="29">
        <v>13</v>
      </c>
      <c r="L17" s="29">
        <v>354</v>
      </c>
      <c r="M17" s="30">
        <f t="shared" si="3"/>
        <v>45.37712895377129</v>
      </c>
      <c r="N17" s="30">
        <f t="shared" si="4"/>
        <v>43.065693430656928</v>
      </c>
      <c r="O17" s="31">
        <f t="shared" si="5"/>
        <v>96.457765667574932</v>
      </c>
      <c r="P17" s="18"/>
      <c r="R17" s="6"/>
    </row>
    <row r="18" spans="1:18" ht="34.799999999999997" customHeight="1" x14ac:dyDescent="0.3">
      <c r="A18" s="6"/>
      <c r="B18" s="27">
        <v>13</v>
      </c>
      <c r="C18" s="28" t="s">
        <v>21</v>
      </c>
      <c r="D18" s="29">
        <f t="shared" si="0"/>
        <v>1450</v>
      </c>
      <c r="E18" s="29">
        <v>263</v>
      </c>
      <c r="F18" s="29">
        <v>25</v>
      </c>
      <c r="G18" s="29">
        <f t="shared" si="1"/>
        <v>288</v>
      </c>
      <c r="H18" s="29">
        <v>3</v>
      </c>
      <c r="I18" s="29">
        <v>763</v>
      </c>
      <c r="J18" s="29">
        <f t="shared" si="2"/>
        <v>396</v>
      </c>
      <c r="K18" s="29">
        <v>307</v>
      </c>
      <c r="L18" s="29">
        <v>89</v>
      </c>
      <c r="M18" s="30">
        <f t="shared" si="3"/>
        <v>19.862068965517242</v>
      </c>
      <c r="N18" s="30">
        <f t="shared" si="4"/>
        <v>6.1379310344827589</v>
      </c>
      <c r="O18" s="31">
        <f t="shared" si="5"/>
        <v>22.474747474747474</v>
      </c>
      <c r="P18" s="18"/>
      <c r="R18" s="6"/>
    </row>
    <row r="19" spans="1:18" ht="34.799999999999997" customHeight="1" x14ac:dyDescent="0.3">
      <c r="A19" s="6"/>
      <c r="B19" s="27">
        <v>14</v>
      </c>
      <c r="C19" s="28" t="s">
        <v>22</v>
      </c>
      <c r="D19" s="29">
        <f t="shared" si="0"/>
        <v>1050</v>
      </c>
      <c r="E19" s="29">
        <v>519</v>
      </c>
      <c r="F19" s="29">
        <v>202</v>
      </c>
      <c r="G19" s="29">
        <f t="shared" si="1"/>
        <v>721</v>
      </c>
      <c r="H19" s="29">
        <v>38</v>
      </c>
      <c r="I19" s="29">
        <v>277</v>
      </c>
      <c r="J19" s="29">
        <f t="shared" si="2"/>
        <v>14</v>
      </c>
      <c r="K19" s="29">
        <v>11</v>
      </c>
      <c r="L19" s="29">
        <v>3</v>
      </c>
      <c r="M19" s="30">
        <f t="shared" si="3"/>
        <v>68.666666666666671</v>
      </c>
      <c r="N19" s="30">
        <f t="shared" si="4"/>
        <v>0.2857142857142857</v>
      </c>
      <c r="O19" s="31">
        <f t="shared" si="5"/>
        <v>21.428571428571427</v>
      </c>
      <c r="P19" s="18"/>
      <c r="R19" s="6"/>
    </row>
    <row r="20" spans="1:18" ht="34.799999999999997" customHeight="1" x14ac:dyDescent="0.3">
      <c r="A20" s="6"/>
      <c r="B20" s="27">
        <v>15</v>
      </c>
      <c r="C20" s="28" t="s">
        <v>23</v>
      </c>
      <c r="D20" s="29">
        <f t="shared" si="0"/>
        <v>748</v>
      </c>
      <c r="E20" s="29">
        <v>92</v>
      </c>
      <c r="F20" s="29">
        <v>249</v>
      </c>
      <c r="G20" s="29">
        <f t="shared" si="1"/>
        <v>341</v>
      </c>
      <c r="H20" s="29">
        <v>0</v>
      </c>
      <c r="I20" s="29">
        <v>258</v>
      </c>
      <c r="J20" s="29">
        <f t="shared" si="2"/>
        <v>149</v>
      </c>
      <c r="K20" s="29">
        <v>22</v>
      </c>
      <c r="L20" s="29">
        <v>127</v>
      </c>
      <c r="M20" s="30">
        <f t="shared" si="3"/>
        <v>45.588235294117645</v>
      </c>
      <c r="N20" s="30">
        <f t="shared" si="4"/>
        <v>16.978609625668451</v>
      </c>
      <c r="O20" s="31">
        <f t="shared" si="5"/>
        <v>85.234899328859058</v>
      </c>
      <c r="P20" s="18"/>
      <c r="R20" s="6"/>
    </row>
    <row r="21" spans="1:18" ht="34.799999999999997" customHeight="1" x14ac:dyDescent="0.3">
      <c r="A21" s="6"/>
      <c r="B21" s="27">
        <v>16</v>
      </c>
      <c r="C21" s="28" t="s">
        <v>24</v>
      </c>
      <c r="D21" s="29">
        <f t="shared" si="0"/>
        <v>319</v>
      </c>
      <c r="E21" s="29">
        <v>12</v>
      </c>
      <c r="F21" s="29">
        <v>10</v>
      </c>
      <c r="G21" s="29">
        <f t="shared" si="1"/>
        <v>22</v>
      </c>
      <c r="H21" s="29">
        <v>7</v>
      </c>
      <c r="I21" s="29">
        <v>290</v>
      </c>
      <c r="J21" s="29">
        <f t="shared" si="2"/>
        <v>0</v>
      </c>
      <c r="K21" s="29">
        <v>0</v>
      </c>
      <c r="L21" s="29">
        <v>0</v>
      </c>
      <c r="M21" s="30">
        <f t="shared" si="3"/>
        <v>6.8965517241379306</v>
      </c>
      <c r="N21" s="30">
        <f t="shared" si="4"/>
        <v>0</v>
      </c>
      <c r="O21" s="31">
        <v>0</v>
      </c>
      <c r="P21" s="18"/>
      <c r="R21" s="6"/>
    </row>
    <row r="22" spans="1:18" ht="34.799999999999997" customHeight="1" x14ac:dyDescent="0.3">
      <c r="A22" s="6"/>
      <c r="B22" s="27">
        <v>17</v>
      </c>
      <c r="C22" s="28" t="s">
        <v>25</v>
      </c>
      <c r="D22" s="29">
        <f t="shared" si="0"/>
        <v>221</v>
      </c>
      <c r="E22" s="29">
        <v>1</v>
      </c>
      <c r="F22" s="29">
        <v>195</v>
      </c>
      <c r="G22" s="29">
        <f t="shared" si="1"/>
        <v>196</v>
      </c>
      <c r="H22" s="29">
        <v>13</v>
      </c>
      <c r="I22" s="29">
        <v>12</v>
      </c>
      <c r="J22" s="29">
        <f t="shared" si="2"/>
        <v>0</v>
      </c>
      <c r="K22" s="29">
        <v>0</v>
      </c>
      <c r="L22" s="29">
        <v>0</v>
      </c>
      <c r="M22" s="30">
        <f t="shared" si="3"/>
        <v>88.687782805429862</v>
      </c>
      <c r="N22" s="30">
        <f t="shared" si="4"/>
        <v>0</v>
      </c>
      <c r="O22" s="31">
        <v>0</v>
      </c>
      <c r="P22" s="18"/>
      <c r="R22" s="6"/>
    </row>
    <row r="23" spans="1:18" ht="34.799999999999997" customHeight="1" x14ac:dyDescent="0.3">
      <c r="A23" s="6"/>
      <c r="B23" s="27">
        <v>18</v>
      </c>
      <c r="C23" s="28" t="s">
        <v>54</v>
      </c>
      <c r="D23" s="29">
        <f t="shared" si="0"/>
        <v>152</v>
      </c>
      <c r="E23" s="29">
        <v>27</v>
      </c>
      <c r="F23" s="29">
        <v>31</v>
      </c>
      <c r="G23" s="29">
        <f t="shared" si="1"/>
        <v>58</v>
      </c>
      <c r="H23" s="29">
        <v>18</v>
      </c>
      <c r="I23" s="29">
        <v>60</v>
      </c>
      <c r="J23" s="29">
        <f t="shared" si="2"/>
        <v>16</v>
      </c>
      <c r="K23" s="29">
        <v>15</v>
      </c>
      <c r="L23" s="29">
        <v>1</v>
      </c>
      <c r="M23" s="30">
        <f t="shared" si="3"/>
        <v>38.15789473684211</v>
      </c>
      <c r="N23" s="30">
        <f t="shared" si="4"/>
        <v>0.6578947368421052</v>
      </c>
      <c r="O23" s="31">
        <f t="shared" si="5"/>
        <v>6.25</v>
      </c>
      <c r="P23" s="18"/>
      <c r="R23" s="6"/>
    </row>
    <row r="24" spans="1:18" ht="34.200000000000003" customHeight="1" thickBot="1" x14ac:dyDescent="0.35">
      <c r="A24" s="6"/>
      <c r="B24" s="27">
        <v>19</v>
      </c>
      <c r="C24" s="28" t="s">
        <v>28</v>
      </c>
      <c r="D24" s="29">
        <f t="shared" si="0"/>
        <v>2862</v>
      </c>
      <c r="E24" s="29">
        <v>192</v>
      </c>
      <c r="F24" s="29">
        <v>716</v>
      </c>
      <c r="G24" s="29">
        <f t="shared" si="1"/>
        <v>908</v>
      </c>
      <c r="H24" s="29">
        <v>425</v>
      </c>
      <c r="I24" s="29">
        <v>898</v>
      </c>
      <c r="J24" s="29">
        <f t="shared" si="2"/>
        <v>631</v>
      </c>
      <c r="K24" s="29">
        <v>38</v>
      </c>
      <c r="L24" s="29">
        <v>593</v>
      </c>
      <c r="M24" s="30">
        <f t="shared" si="3"/>
        <v>31.72606568832984</v>
      </c>
      <c r="N24" s="30">
        <f t="shared" si="4"/>
        <v>20.719776380153739</v>
      </c>
      <c r="O24" s="31">
        <f t="shared" si="5"/>
        <v>93.977812995245642</v>
      </c>
      <c r="P24" s="18"/>
      <c r="R24" s="6"/>
    </row>
    <row r="25" spans="1:18" s="6" customFormat="1" ht="42.6" customHeight="1" thickBot="1" x14ac:dyDescent="0.35">
      <c r="B25" s="7"/>
      <c r="C25" s="24" t="s">
        <v>17</v>
      </c>
      <c r="D25" s="24">
        <f t="shared" ref="D25:L25" si="6">SUM(D6:D24)</f>
        <v>101335</v>
      </c>
      <c r="E25" s="24">
        <f t="shared" si="6"/>
        <v>14088</v>
      </c>
      <c r="F25" s="24">
        <f t="shared" si="6"/>
        <v>42969</v>
      </c>
      <c r="G25" s="24">
        <f t="shared" si="6"/>
        <v>57057</v>
      </c>
      <c r="H25" s="24">
        <f t="shared" si="6"/>
        <v>752</v>
      </c>
      <c r="I25" s="24">
        <f t="shared" si="6"/>
        <v>7512</v>
      </c>
      <c r="J25" s="24">
        <f t="shared" si="6"/>
        <v>36014</v>
      </c>
      <c r="K25" s="24">
        <f t="shared" si="6"/>
        <v>4942</v>
      </c>
      <c r="L25" s="24">
        <f t="shared" si="6"/>
        <v>31072</v>
      </c>
      <c r="M25" s="25">
        <f t="shared" si="3"/>
        <v>56.305323925593328</v>
      </c>
      <c r="N25" s="25">
        <f t="shared" si="4"/>
        <v>30.662653574776733</v>
      </c>
      <c r="O25" s="26">
        <f t="shared" si="5"/>
        <v>86.277558727161662</v>
      </c>
      <c r="P25" s="18"/>
    </row>
    <row r="26" spans="1:18" s="6" customFormat="1" x14ac:dyDescent="0.3">
      <c r="N26" s="20" t="s">
        <v>50</v>
      </c>
    </row>
    <row r="27" spans="1:18" s="6" customFormat="1" x14ac:dyDescent="0.3"/>
  </sheetData>
  <mergeCells count="1">
    <mergeCell ref="B2:O3"/>
  </mergeCells>
  <printOptions horizontalCentered="1"/>
  <pageMargins left="0" right="0.5" top="1" bottom="0.75" header="0.3" footer="0.3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zoomScale="85" zoomScaleNormal="85" workbookViewId="0">
      <selection activeCell="D4" sqref="D4"/>
    </sheetView>
  </sheetViews>
  <sheetFormatPr defaultColWidth="5.88671875" defaultRowHeight="13.8" x14ac:dyDescent="0.3"/>
  <cols>
    <col min="1" max="1" width="6.6640625" style="2" bestFit="1" customWidth="1"/>
    <col min="2" max="2" width="24.109375" style="2" bestFit="1" customWidth="1"/>
    <col min="3" max="3" width="22.44140625" style="2" customWidth="1"/>
    <col min="4" max="4" width="20.88671875" style="2" customWidth="1"/>
    <col min="5" max="6" width="24.5546875" style="2" customWidth="1"/>
    <col min="7" max="7" width="17.6640625" style="2" customWidth="1"/>
    <col min="8" max="8" width="16.6640625" style="2" customWidth="1"/>
    <col min="9" max="9" width="15.6640625" style="2" customWidth="1"/>
    <col min="10" max="10" width="15.88671875" style="2" customWidth="1"/>
    <col min="11" max="16384" width="5.88671875" style="2"/>
  </cols>
  <sheetData>
    <row r="2" spans="1:10" ht="33" customHeight="1" x14ac:dyDescent="0.3">
      <c r="A2" s="38" t="s">
        <v>39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84" x14ac:dyDescent="0.3">
      <c r="A3" s="3" t="s">
        <v>31</v>
      </c>
      <c r="B3" s="3" t="s">
        <v>32</v>
      </c>
      <c r="C3" s="4" t="s">
        <v>41</v>
      </c>
      <c r="D3" s="4" t="s">
        <v>40</v>
      </c>
      <c r="E3" s="4" t="s">
        <v>46</v>
      </c>
      <c r="F3" s="4" t="s">
        <v>47</v>
      </c>
      <c r="G3" s="4" t="s">
        <v>42</v>
      </c>
      <c r="H3" s="4" t="s">
        <v>43</v>
      </c>
      <c r="I3" s="4" t="s">
        <v>44</v>
      </c>
      <c r="J3" s="4" t="s">
        <v>45</v>
      </c>
    </row>
    <row r="4" spans="1:10" ht="16.8" x14ac:dyDescent="0.3">
      <c r="A4" s="3">
        <v>1</v>
      </c>
      <c r="B4" s="3" t="s">
        <v>33</v>
      </c>
      <c r="C4" s="3">
        <v>8856</v>
      </c>
      <c r="D4" s="3">
        <v>9489</v>
      </c>
      <c r="E4" s="3">
        <v>11673</v>
      </c>
      <c r="F4" s="3">
        <v>12488</v>
      </c>
      <c r="G4" s="3">
        <v>7045</v>
      </c>
      <c r="H4" s="3">
        <v>7597</v>
      </c>
      <c r="I4" s="3">
        <v>3863</v>
      </c>
      <c r="J4" s="3">
        <v>5478</v>
      </c>
    </row>
    <row r="5" spans="1:10" ht="16.8" x14ac:dyDescent="0.3">
      <c r="A5" s="3">
        <v>2</v>
      </c>
      <c r="B5" s="3" t="s">
        <v>6</v>
      </c>
      <c r="C5" s="3">
        <v>8008</v>
      </c>
      <c r="D5" s="3">
        <v>8728</v>
      </c>
      <c r="E5" s="3">
        <v>11160</v>
      </c>
      <c r="F5" s="3">
        <v>12029</v>
      </c>
      <c r="G5" s="3">
        <v>7062</v>
      </c>
      <c r="H5" s="3">
        <v>7569</v>
      </c>
      <c r="I5" s="3">
        <v>4501</v>
      </c>
      <c r="J5" s="3">
        <v>5276</v>
      </c>
    </row>
    <row r="6" spans="1:10" ht="16.8" x14ac:dyDescent="0.3">
      <c r="A6" s="3">
        <v>3</v>
      </c>
      <c r="B6" s="3" t="s">
        <v>34</v>
      </c>
      <c r="C6" s="3">
        <v>4029</v>
      </c>
      <c r="D6" s="3">
        <v>4181</v>
      </c>
      <c r="E6" s="3">
        <v>3707</v>
      </c>
      <c r="F6" s="3">
        <v>4176</v>
      </c>
      <c r="G6" s="3">
        <v>2418</v>
      </c>
      <c r="H6" s="3">
        <v>2579</v>
      </c>
      <c r="I6" s="3">
        <v>1717</v>
      </c>
      <c r="J6" s="3">
        <v>1973</v>
      </c>
    </row>
    <row r="7" spans="1:10" ht="16.8" x14ac:dyDescent="0.3">
      <c r="A7" s="3">
        <v>4</v>
      </c>
      <c r="B7" s="3" t="s">
        <v>8</v>
      </c>
      <c r="C7" s="3">
        <v>2741</v>
      </c>
      <c r="D7" s="3">
        <v>2834</v>
      </c>
      <c r="E7" s="3">
        <v>3725</v>
      </c>
      <c r="F7" s="3">
        <v>4150</v>
      </c>
      <c r="G7" s="3">
        <v>2684</v>
      </c>
      <c r="H7" s="3">
        <v>2907</v>
      </c>
      <c r="I7" s="3">
        <v>2035</v>
      </c>
      <c r="J7" s="3">
        <v>2462</v>
      </c>
    </row>
    <row r="8" spans="1:10" ht="16.8" x14ac:dyDescent="0.3">
      <c r="A8" s="3">
        <v>5</v>
      </c>
      <c r="B8" s="3" t="s">
        <v>35</v>
      </c>
      <c r="C8" s="3">
        <v>2118</v>
      </c>
      <c r="D8" s="3">
        <v>2277</v>
      </c>
      <c r="E8" s="3">
        <v>2956</v>
      </c>
      <c r="F8" s="3">
        <v>3114</v>
      </c>
      <c r="G8" s="3">
        <v>2512</v>
      </c>
      <c r="H8" s="3">
        <v>2823</v>
      </c>
      <c r="I8" s="3">
        <v>2313</v>
      </c>
      <c r="J8" s="3">
        <v>2562</v>
      </c>
    </row>
    <row r="9" spans="1:10" ht="16.8" x14ac:dyDescent="0.3">
      <c r="A9" s="3">
        <v>6</v>
      </c>
      <c r="B9" s="3" t="s">
        <v>10</v>
      </c>
      <c r="C9" s="3">
        <v>2526</v>
      </c>
      <c r="D9" s="3">
        <v>2422</v>
      </c>
      <c r="E9" s="3">
        <v>3004</v>
      </c>
      <c r="F9" s="3">
        <v>3408</v>
      </c>
      <c r="G9" s="3">
        <v>2138</v>
      </c>
      <c r="H9" s="3">
        <v>2295</v>
      </c>
      <c r="I9" s="3">
        <v>688</v>
      </c>
      <c r="J9" s="3">
        <v>929</v>
      </c>
    </row>
    <row r="10" spans="1:10" ht="16.8" x14ac:dyDescent="0.3">
      <c r="A10" s="3">
        <v>7</v>
      </c>
      <c r="B10" s="3" t="s">
        <v>36</v>
      </c>
      <c r="C10" s="3">
        <v>1732</v>
      </c>
      <c r="D10" s="3">
        <v>2017</v>
      </c>
      <c r="E10" s="3">
        <v>2514</v>
      </c>
      <c r="F10" s="3">
        <v>2618</v>
      </c>
      <c r="G10" s="3">
        <v>1772</v>
      </c>
      <c r="H10" s="3">
        <v>2023</v>
      </c>
      <c r="I10" s="3">
        <v>1510</v>
      </c>
      <c r="J10" s="3">
        <v>1880</v>
      </c>
    </row>
    <row r="11" spans="1:10" ht="16.8" x14ac:dyDescent="0.3">
      <c r="A11" s="3">
        <v>8</v>
      </c>
      <c r="B11" s="3" t="s">
        <v>12</v>
      </c>
      <c r="C11" s="3">
        <v>3796</v>
      </c>
      <c r="D11" s="3">
        <v>3945</v>
      </c>
      <c r="E11" s="3">
        <v>2010</v>
      </c>
      <c r="F11" s="3">
        <v>2271</v>
      </c>
      <c r="G11" s="3">
        <v>785</v>
      </c>
      <c r="H11" s="3">
        <v>910</v>
      </c>
      <c r="I11" s="3">
        <v>619</v>
      </c>
      <c r="J11" s="3">
        <v>737</v>
      </c>
    </row>
    <row r="12" spans="1:10" ht="16.8" x14ac:dyDescent="0.3">
      <c r="A12" s="3">
        <v>9</v>
      </c>
      <c r="B12" s="3" t="s">
        <v>13</v>
      </c>
      <c r="C12" s="3">
        <v>2177</v>
      </c>
      <c r="D12" s="3">
        <v>2264</v>
      </c>
      <c r="E12" s="3">
        <v>1192</v>
      </c>
      <c r="F12" s="3">
        <v>1429</v>
      </c>
      <c r="G12" s="3">
        <v>1004</v>
      </c>
      <c r="H12" s="3">
        <v>1087</v>
      </c>
      <c r="I12" s="3">
        <v>928</v>
      </c>
      <c r="J12" s="3">
        <v>997</v>
      </c>
    </row>
    <row r="13" spans="1:10" ht="16.8" x14ac:dyDescent="0.3">
      <c r="A13" s="3">
        <v>10</v>
      </c>
      <c r="B13" s="3" t="s">
        <v>14</v>
      </c>
      <c r="C13" s="3">
        <v>1470</v>
      </c>
      <c r="D13" s="3">
        <v>1951</v>
      </c>
      <c r="E13" s="3">
        <v>3022</v>
      </c>
      <c r="F13" s="3">
        <v>3007</v>
      </c>
      <c r="G13" s="3">
        <v>2179</v>
      </c>
      <c r="H13" s="3">
        <v>2636</v>
      </c>
      <c r="I13" s="3">
        <v>1599</v>
      </c>
      <c r="J13" s="3">
        <v>2308</v>
      </c>
    </row>
    <row r="14" spans="1:10" ht="16.8" x14ac:dyDescent="0.3">
      <c r="A14" s="3">
        <v>11</v>
      </c>
      <c r="B14" s="3" t="s">
        <v>15</v>
      </c>
      <c r="C14" s="3">
        <v>766</v>
      </c>
      <c r="D14" s="3">
        <v>827</v>
      </c>
      <c r="E14" s="3">
        <v>751</v>
      </c>
      <c r="F14" s="3">
        <v>772</v>
      </c>
      <c r="G14" s="3">
        <v>578</v>
      </c>
      <c r="H14" s="3">
        <v>600</v>
      </c>
      <c r="I14" s="3">
        <v>403</v>
      </c>
      <c r="J14" s="3">
        <v>484</v>
      </c>
    </row>
    <row r="15" spans="1:10" ht="16.8" x14ac:dyDescent="0.3">
      <c r="A15" s="3">
        <v>12</v>
      </c>
      <c r="B15" s="3" t="s">
        <v>16</v>
      </c>
      <c r="C15" s="3">
        <v>341</v>
      </c>
      <c r="D15" s="3">
        <v>357</v>
      </c>
      <c r="E15" s="3">
        <v>396</v>
      </c>
      <c r="F15" s="3">
        <v>443</v>
      </c>
      <c r="G15" s="3">
        <v>339</v>
      </c>
      <c r="H15" s="3">
        <v>361</v>
      </c>
      <c r="I15" s="3">
        <v>321</v>
      </c>
      <c r="J15" s="3">
        <v>352</v>
      </c>
    </row>
    <row r="16" spans="1:10" ht="16.8" x14ac:dyDescent="0.3">
      <c r="A16" s="3">
        <v>13</v>
      </c>
      <c r="B16" s="3" t="s">
        <v>21</v>
      </c>
      <c r="C16" s="3">
        <v>50</v>
      </c>
      <c r="D16" s="3">
        <v>233</v>
      </c>
      <c r="E16" s="3">
        <v>1269</v>
      </c>
      <c r="F16" s="3">
        <v>1183</v>
      </c>
      <c r="G16" s="3">
        <v>270</v>
      </c>
      <c r="H16" s="3">
        <v>276</v>
      </c>
      <c r="I16" s="3">
        <v>14</v>
      </c>
      <c r="J16" s="3">
        <v>65</v>
      </c>
    </row>
    <row r="17" spans="1:10" ht="16.8" x14ac:dyDescent="0.3">
      <c r="A17" s="3">
        <v>14</v>
      </c>
      <c r="B17" s="3" t="s">
        <v>22</v>
      </c>
      <c r="C17" s="3">
        <v>272</v>
      </c>
      <c r="D17" s="3">
        <v>267</v>
      </c>
      <c r="E17" s="3">
        <v>709</v>
      </c>
      <c r="F17" s="3">
        <v>741</v>
      </c>
      <c r="G17" s="3">
        <v>12</v>
      </c>
      <c r="H17" s="3">
        <v>13</v>
      </c>
      <c r="I17" s="3">
        <v>3</v>
      </c>
      <c r="J17" s="3">
        <v>3</v>
      </c>
    </row>
    <row r="18" spans="1:10" ht="16.8" x14ac:dyDescent="0.3">
      <c r="A18" s="3">
        <v>15</v>
      </c>
      <c r="B18" s="3" t="s">
        <v>23</v>
      </c>
      <c r="C18" s="3">
        <v>291</v>
      </c>
      <c r="D18" s="3">
        <v>318</v>
      </c>
      <c r="E18" s="3">
        <v>357</v>
      </c>
      <c r="F18" s="3">
        <v>416</v>
      </c>
      <c r="G18" s="3">
        <v>122</v>
      </c>
      <c r="H18" s="3">
        <v>146</v>
      </c>
      <c r="I18" s="3">
        <v>98</v>
      </c>
      <c r="J18" s="3">
        <v>124</v>
      </c>
    </row>
    <row r="19" spans="1:10" ht="16.8" x14ac:dyDescent="0.3">
      <c r="A19" s="3">
        <v>16</v>
      </c>
      <c r="B19" s="3" t="s">
        <v>24</v>
      </c>
      <c r="C19" s="3">
        <v>12</v>
      </c>
      <c r="D19" s="3">
        <v>12</v>
      </c>
      <c r="E19" s="3">
        <v>287</v>
      </c>
      <c r="F19" s="3">
        <v>297</v>
      </c>
      <c r="G19" s="3">
        <v>0</v>
      </c>
      <c r="H19" s="3">
        <v>0</v>
      </c>
      <c r="I19" s="3">
        <v>0</v>
      </c>
      <c r="J19" s="3">
        <v>0</v>
      </c>
    </row>
    <row r="20" spans="1:10" ht="16.8" x14ac:dyDescent="0.3">
      <c r="A20" s="3">
        <v>17</v>
      </c>
      <c r="B20" s="3" t="s">
        <v>37</v>
      </c>
      <c r="C20" s="3">
        <v>4</v>
      </c>
      <c r="D20" s="3">
        <v>182</v>
      </c>
      <c r="E20" s="3">
        <v>198</v>
      </c>
      <c r="F20" s="3">
        <v>27</v>
      </c>
      <c r="G20" s="3">
        <v>0</v>
      </c>
      <c r="H20" s="3">
        <v>0</v>
      </c>
      <c r="I20" s="3">
        <v>0</v>
      </c>
      <c r="J20" s="3">
        <v>0</v>
      </c>
    </row>
    <row r="21" spans="1:10" ht="16.8" x14ac:dyDescent="0.3">
      <c r="A21" s="3">
        <v>18</v>
      </c>
      <c r="B21" s="3" t="s">
        <v>38</v>
      </c>
      <c r="C21" s="3">
        <v>42</v>
      </c>
      <c r="D21" s="3">
        <v>41</v>
      </c>
      <c r="E21" s="3">
        <v>87</v>
      </c>
      <c r="F21" s="3">
        <v>89</v>
      </c>
      <c r="G21" s="3">
        <v>15</v>
      </c>
      <c r="H21" s="3">
        <v>16</v>
      </c>
      <c r="I21" s="3">
        <v>0</v>
      </c>
      <c r="J21" s="3">
        <v>1</v>
      </c>
    </row>
    <row r="22" spans="1:10" ht="16.8" x14ac:dyDescent="0.3">
      <c r="A22" s="3">
        <v>19</v>
      </c>
      <c r="B22" s="3" t="s">
        <v>28</v>
      </c>
      <c r="C22" s="3">
        <v>502</v>
      </c>
      <c r="D22" s="3">
        <v>644</v>
      </c>
      <c r="E22" s="3">
        <v>1850</v>
      </c>
      <c r="F22" s="3">
        <v>1602</v>
      </c>
      <c r="G22" s="3">
        <v>500</v>
      </c>
      <c r="H22" s="3">
        <v>589</v>
      </c>
      <c r="I22" s="3">
        <v>415</v>
      </c>
      <c r="J22" s="3">
        <v>545</v>
      </c>
    </row>
    <row r="23" spans="1:10" ht="16.8" x14ac:dyDescent="0.3">
      <c r="A23" s="39" t="s">
        <v>48</v>
      </c>
      <c r="B23" s="40"/>
      <c r="C23" s="5">
        <f t="shared" ref="C23:J23" si="0">SUM(C4:C22)</f>
        <v>39733</v>
      </c>
      <c r="D23" s="5">
        <f t="shared" si="0"/>
        <v>42989</v>
      </c>
      <c r="E23" s="5">
        <f t="shared" si="0"/>
        <v>50867</v>
      </c>
      <c r="F23" s="5">
        <f t="shared" si="0"/>
        <v>54260</v>
      </c>
      <c r="G23" s="5">
        <f t="shared" si="0"/>
        <v>31435</v>
      </c>
      <c r="H23" s="5">
        <f t="shared" si="0"/>
        <v>34427</v>
      </c>
      <c r="I23" s="5">
        <f t="shared" si="0"/>
        <v>21027</v>
      </c>
      <c r="J23" s="5">
        <f t="shared" si="0"/>
        <v>26176</v>
      </c>
    </row>
  </sheetData>
  <mergeCells count="2">
    <mergeCell ref="A2:J2"/>
    <mergeCell ref="A23:B23"/>
  </mergeCells>
  <printOptions horizontalCentered="1"/>
  <pageMargins left="0.7" right="0.7" top="0.75" bottom="0.75" header="0.3" footer="0.3"/>
  <pageSetup paperSize="5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04.05.2021</vt:lpstr>
      <vt:lpstr>Comparison of Banks</vt:lpstr>
      <vt:lpstr>'04.05.2021'!Print_Area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2021-09-01T05:25:05Z</dcterms:modified>
</cp:coreProperties>
</file>