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104" windowHeight="9816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J39" i="3" l="1"/>
  <c r="J42" i="3"/>
  <c r="I39" i="3"/>
  <c r="I4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J9" i="3"/>
  <c r="I9" i="3"/>
  <c r="F40" i="3"/>
  <c r="F46" i="3" s="1"/>
  <c r="E40" i="3"/>
  <c r="E46" i="3" s="1"/>
  <c r="F37" i="3"/>
  <c r="E37" i="3"/>
  <c r="F21" i="3"/>
  <c r="E21" i="3"/>
  <c r="E45" i="3" s="1"/>
  <c r="F45" i="3" l="1"/>
  <c r="F47" i="3" s="1"/>
  <c r="F49" i="3" s="1"/>
  <c r="E47" i="3"/>
  <c r="E49" i="3" s="1"/>
  <c r="G43" i="3" l="1"/>
  <c r="I43" i="3" s="1"/>
  <c r="H43" i="3"/>
  <c r="J43" i="3" s="1"/>
  <c r="L42" i="3" l="1"/>
  <c r="L39" i="3"/>
  <c r="L24" i="3"/>
  <c r="L25" i="3"/>
  <c r="L26" i="3"/>
  <c r="L27" i="3"/>
  <c r="L28" i="3"/>
  <c r="L29" i="3"/>
  <c r="L30" i="3"/>
  <c r="L31" i="3"/>
  <c r="L32" i="3"/>
  <c r="L33" i="3"/>
  <c r="L34" i="3"/>
  <c r="L23" i="3"/>
  <c r="L10" i="3"/>
  <c r="L11" i="3"/>
  <c r="L12" i="3"/>
  <c r="L13" i="3"/>
  <c r="L14" i="3"/>
  <c r="L15" i="3"/>
  <c r="L16" i="3"/>
  <c r="L17" i="3"/>
  <c r="L18" i="3"/>
  <c r="L19" i="3"/>
  <c r="L20" i="3"/>
  <c r="K42" i="3"/>
  <c r="K39" i="3"/>
  <c r="K28" i="3"/>
  <c r="K34" i="3"/>
  <c r="K33" i="3"/>
  <c r="K32" i="3"/>
  <c r="K31" i="3"/>
  <c r="K30" i="3"/>
  <c r="K29" i="3"/>
  <c r="K27" i="3"/>
  <c r="K26" i="3"/>
  <c r="K25" i="3"/>
  <c r="K24" i="3"/>
  <c r="K23" i="3"/>
  <c r="K10" i="3"/>
  <c r="K11" i="3"/>
  <c r="K12" i="3"/>
  <c r="K13" i="3"/>
  <c r="K14" i="3"/>
  <c r="K15" i="3"/>
  <c r="K16" i="3"/>
  <c r="K17" i="3"/>
  <c r="K18" i="3"/>
  <c r="K19" i="3"/>
  <c r="K20" i="3"/>
  <c r="K9" i="3"/>
  <c r="L9" i="3"/>
  <c r="G37" i="3"/>
  <c r="I37" i="3" s="1"/>
  <c r="H37" i="3"/>
  <c r="J37" i="3" s="1"/>
  <c r="G21" i="3"/>
  <c r="I21" i="3" s="1"/>
  <c r="H21" i="3"/>
  <c r="J21" i="3" s="1"/>
  <c r="H45" i="3" l="1"/>
  <c r="J45" i="3" s="1"/>
  <c r="G45" i="3"/>
  <c r="I45" i="3" s="1"/>
  <c r="D40" i="3"/>
  <c r="D46" i="3" s="1"/>
  <c r="G40" i="3"/>
  <c r="H40" i="3"/>
  <c r="C40" i="3"/>
  <c r="C46" i="3" s="1"/>
  <c r="H46" i="3" l="1"/>
  <c r="J46" i="3" s="1"/>
  <c r="J40" i="3"/>
  <c r="K40" i="3"/>
  <c r="I40" i="3"/>
  <c r="H47" i="3"/>
  <c r="J47" i="3" s="1"/>
  <c r="G46" i="3"/>
  <c r="D43" i="3"/>
  <c r="L43" i="3" s="1"/>
  <c r="C43" i="3"/>
  <c r="K43" i="3" s="1"/>
  <c r="D37" i="3"/>
  <c r="C37" i="3"/>
  <c r="K37" i="3" s="1"/>
  <c r="D21" i="3"/>
  <c r="C21" i="3"/>
  <c r="H49" i="3" l="1"/>
  <c r="J49" i="3" s="1"/>
  <c r="L46" i="3"/>
  <c r="K46" i="3"/>
  <c r="I46" i="3"/>
  <c r="G47" i="3"/>
  <c r="I47" i="3" s="1"/>
  <c r="C45" i="3"/>
  <c r="K21" i="3"/>
  <c r="D45" i="3"/>
  <c r="G49" i="3" l="1"/>
  <c r="I49" i="3" s="1"/>
  <c r="D47" i="3"/>
  <c r="L45" i="3"/>
  <c r="C47" i="3"/>
  <c r="K45" i="3"/>
  <c r="D49" i="3" l="1"/>
  <c r="L49" i="3" s="1"/>
  <c r="L47" i="3"/>
  <c r="C49" i="3"/>
  <c r="K49" i="3" s="1"/>
  <c r="K47" i="3"/>
</calcChain>
</file>

<file path=xl/sharedStrings.xml><?xml version="1.0" encoding="utf-8"?>
<sst xmlns="http://schemas.openxmlformats.org/spreadsheetml/2006/main" count="68" uniqueCount="57">
  <si>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</si>
  <si>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</si>
  <si>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</si>
  <si>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</si>
  <si>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</si>
  <si>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</si>
  <si>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</si>
  <si>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</si>
  <si>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</si>
  <si>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</si>
  <si>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</si>
  <si>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</si>
  <si>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</si>
  <si>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</si>
  <si>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</si>
  <si>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</si>
  <si>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</si>
  <si>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</si>
  <si>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</si>
  <si>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</si>
  <si>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</si>
  <si>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</si>
  <si>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</si>
  <si>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</si>
  <si>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</si>
  <si>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</si>
  <si>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</si>
  <si>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</si>
  <si>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</si>
  <si>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</si>
  <si>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</si>
  <si>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</si>
  <si>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</si>
  <si>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</si>
  <si>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</si>
  <si>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</si>
  <si>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</si>
  <si>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</si>
  <si>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</si>
  <si>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</si>
  <si>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</si>
  <si>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</si>
  <si>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</si>
  <si>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</si>
  <si>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</si>
  <si>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</si>
  <si>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</si>
  <si>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SLBC Punjab</t>
  </si>
  <si>
    <t>DEC. 20</t>
  </si>
  <si>
    <t>DEC. 19</t>
  </si>
  <si>
    <t>SEP. 20</t>
  </si>
  <si>
    <t>Annexure- 15</t>
  </si>
  <si>
    <t>Q-o-Q</t>
  </si>
  <si>
    <t>Y-o-Y</t>
  </si>
  <si>
    <t xml:space="preserve">Bank Wise Y-o-Y and Q-o-Q Comparision under Agriculture Advances </t>
  </si>
  <si>
    <t>TOTAL  OUTSTANDING AGRICULTURE  ADVANCES</t>
  </si>
  <si>
    <t>(Amount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</si>
</sst>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2"/>
      <name val="Tahoma"/>
      <family val="2"/>
    </font>
    <font>
      <b/>
      <sz val="2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25" xfId="0" applyFill="1" applyBorder="1"/>
    <xf numFmtId="0" fontId="2" fillId="0" borderId="12" xfId="0" applyFont="1" applyFill="1" applyBorder="1" applyAlignment="1">
      <alignment horizontal="left" vertical="center"/>
    </xf>
    <xf numFmtId="0" fontId="0" fillId="0" borderId="21" xfId="0" applyFill="1" applyBorder="1"/>
    <xf numFmtId="0" fontId="0" fillId="0" borderId="19" xfId="0" applyFill="1" applyBorder="1"/>
    <xf numFmtId="0" fontId="0" fillId="0" borderId="19" xfId="0" applyBorder="1"/>
    <xf numFmtId="0" fontId="5" fillId="0" borderId="0" xfId="0" applyFont="1"/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0" xfId="0" quotePrefix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Border="1"/>
    <xf numFmtId="0" fontId="8" fillId="0" borderId="31" xfId="0" quotePrefix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10" fontId="6" fillId="0" borderId="2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9" fontId="14" fillId="0" borderId="14" xfId="1" applyFont="1" applyFill="1" applyBorder="1" applyAlignment="1">
      <alignment vertical="center"/>
    </xf>
    <xf numFmtId="1" fontId="14" fillId="2" borderId="31" xfId="0" applyNumberFormat="1" applyFont="1" applyFill="1" applyBorder="1" applyAlignment="1">
      <alignment vertical="center"/>
    </xf>
    <xf numFmtId="1" fontId="14" fillId="2" borderId="10" xfId="0" applyNumberFormat="1" applyFont="1" applyFill="1" applyBorder="1" applyAlignment="1">
      <alignment vertical="center"/>
    </xf>
    <xf numFmtId="1" fontId="14" fillId="2" borderId="9" xfId="0" applyNumberFormat="1" applyFont="1" applyFill="1" applyBorder="1" applyAlignment="1">
      <alignment vertical="center"/>
    </xf>
    <xf numFmtId="10" fontId="14" fillId="2" borderId="5" xfId="1" applyNumberFormat="1" applyFont="1" applyFill="1" applyBorder="1" applyAlignment="1">
      <alignment horizontal="right" vertical="center"/>
    </xf>
    <xf numFmtId="10" fontId="14" fillId="2" borderId="6" xfId="1" applyNumberFormat="1" applyFont="1" applyFill="1" applyBorder="1" applyAlignment="1">
      <alignment horizontal="right" vertical="center"/>
    </xf>
    <xf numFmtId="10" fontId="14" fillId="2" borderId="31" xfId="1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9" fontId="14" fillId="0" borderId="12" xfId="1" applyFont="1" applyFill="1" applyBorder="1" applyAlignment="1">
      <alignment horizontal="right" vertical="center"/>
    </xf>
    <xf numFmtId="9" fontId="14" fillId="0" borderId="26" xfId="1" applyFont="1" applyFill="1" applyBorder="1" applyAlignment="1">
      <alignment horizontal="right" vertical="center"/>
    </xf>
    <xf numFmtId="10" fontId="14" fillId="2" borderId="10" xfId="1" applyNumberFormat="1" applyFont="1" applyFill="1" applyBorder="1" applyAlignment="1">
      <alignment horizontal="right" vertical="center"/>
    </xf>
    <xf numFmtId="10" fontId="14" fillId="0" borderId="18" xfId="0" applyNumberFormat="1" applyFont="1" applyFill="1" applyBorder="1" applyAlignment="1">
      <alignment vertical="center"/>
    </xf>
    <xf numFmtId="10" fontId="14" fillId="0" borderId="22" xfId="0" applyNumberFormat="1" applyFont="1" applyFill="1" applyBorder="1" applyAlignment="1">
      <alignment vertical="center"/>
    </xf>
    <xf numFmtId="10" fontId="14" fillId="0" borderId="12" xfId="0" applyNumberFormat="1" applyFont="1" applyFill="1" applyBorder="1" applyAlignment="1">
      <alignment vertical="center"/>
    </xf>
    <xf numFmtId="1" fontId="14" fillId="2" borderId="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0" fontId="14" fillId="0" borderId="17" xfId="1" applyNumberFormat="1" applyFont="1" applyFill="1" applyBorder="1" applyAlignment="1">
      <alignment horizontal="right" vertical="center"/>
    </xf>
    <xf numFmtId="10" fontId="14" fillId="0" borderId="28" xfId="1" applyNumberFormat="1" applyFont="1" applyFill="1" applyBorder="1" applyAlignment="1">
      <alignment horizontal="right" vertical="center"/>
    </xf>
    <xf numFmtId="1" fontId="14" fillId="0" borderId="27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10" fontId="14" fillId="0" borderId="10" xfId="1" applyNumberFormat="1" applyFont="1" applyFill="1" applyBorder="1" applyAlignment="1">
      <alignment horizontal="right" vertical="center"/>
    </xf>
    <xf numFmtId="10" fontId="14" fillId="0" borderId="6" xfId="1" applyNumberFormat="1" applyFont="1" applyFill="1" applyBorder="1" applyAlignment="1">
      <alignment horizontal="right" vertical="center"/>
    </xf>
    <xf numFmtId="9" fontId="14" fillId="0" borderId="17" xfId="1" applyFont="1" applyFill="1" applyBorder="1" applyAlignment="1">
      <alignment horizontal="right" vertical="center"/>
    </xf>
    <xf numFmtId="9" fontId="14" fillId="0" borderId="28" xfId="1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15" fillId="0" borderId="14" xfId="1" applyFont="1" applyFill="1" applyBorder="1" applyAlignment="1">
      <alignment vertical="center"/>
    </xf>
    <xf numFmtId="9" fontId="15" fillId="0" borderId="14" xfId="1" applyFont="1" applyFill="1" applyBorder="1" applyAlignment="1">
      <alignment horizontal="right" vertical="center"/>
    </xf>
    <xf numFmtId="9" fontId="15" fillId="0" borderId="30" xfId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15" fillId="0" borderId="37" xfId="0" applyNumberFormat="1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vertical="center"/>
    </xf>
    <xf numFmtId="9" fontId="15" fillId="0" borderId="15" xfId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55" zoomScaleNormal="70" zoomScaleSheetLayoutView="55" workbookViewId="0">
      <selection activeCell="D19" sqref="D19"/>
    </sheetView>
  </sheetViews>
  <sheetFormatPr defaultRowHeight="14.4" x14ac:dyDescent="0.3"/>
  <cols>
    <col min="1" max="1" width="9.33203125" bestFit="1" customWidth="1"/>
    <col min="2" max="2" width="51.6640625" customWidth="1"/>
    <col min="3" max="12" width="26.33203125" customWidth="1"/>
  </cols>
  <sheetData>
    <row r="1" spans="1:12" s="41" customFormat="1" x14ac:dyDescent="0.3">
      <c r="A1" s="5"/>
      <c r="B1" s="5"/>
    </row>
    <row r="2" spans="1:12" ht="29.4" thickBot="1" x14ac:dyDescent="0.6">
      <c r="A2" s="4"/>
      <c r="B2" s="4"/>
      <c r="K2" s="39" t="s">
        <v>51</v>
      </c>
      <c r="L2" s="40"/>
    </row>
    <row r="3" spans="1:12" ht="39" thickBot="1" x14ac:dyDescent="0.75">
      <c r="A3" s="23" t="s">
        <v>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26.4" thickBot="1" x14ac:dyDescent="0.55000000000000004">
      <c r="A4" s="8"/>
      <c r="B4" s="9"/>
      <c r="C4" s="10"/>
      <c r="D4" s="10"/>
      <c r="E4" s="10"/>
      <c r="F4" s="10"/>
      <c r="G4" s="10"/>
      <c r="H4" s="10"/>
      <c r="I4" s="10"/>
      <c r="J4" s="10"/>
      <c r="K4" s="37" t="s">
        <v>56</v>
      </c>
      <c r="L4" s="38"/>
    </row>
    <row r="5" spans="1:12" ht="31.8" customHeight="1" thickBot="1" x14ac:dyDescent="0.35">
      <c r="A5" s="26" t="s">
        <v>0</v>
      </c>
      <c r="B5" s="45" t="s">
        <v>1</v>
      </c>
      <c r="C5" s="29" t="s">
        <v>55</v>
      </c>
      <c r="D5" s="29"/>
      <c r="E5" s="29"/>
      <c r="F5" s="29"/>
      <c r="G5" s="29"/>
      <c r="H5" s="29"/>
      <c r="I5" s="29"/>
      <c r="J5" s="29"/>
      <c r="K5" s="29"/>
      <c r="L5" s="30"/>
    </row>
    <row r="6" spans="1:12" ht="24.9" customHeight="1" thickBot="1" x14ac:dyDescent="0.6">
      <c r="A6" s="27"/>
      <c r="B6" s="46"/>
      <c r="C6" s="42" t="s">
        <v>49</v>
      </c>
      <c r="D6" s="31"/>
      <c r="E6" s="32" t="s">
        <v>50</v>
      </c>
      <c r="F6" s="32"/>
      <c r="G6" s="32" t="s">
        <v>48</v>
      </c>
      <c r="H6" s="32"/>
      <c r="I6" s="35" t="s">
        <v>52</v>
      </c>
      <c r="J6" s="36"/>
      <c r="K6" s="33" t="s">
        <v>53</v>
      </c>
      <c r="L6" s="34"/>
    </row>
    <row r="7" spans="1:12" ht="24.9" customHeight="1" thickBot="1" x14ac:dyDescent="0.35">
      <c r="A7" s="28"/>
      <c r="B7" s="47"/>
      <c r="C7" s="43" t="s">
        <v>2</v>
      </c>
      <c r="D7" s="14" t="s">
        <v>3</v>
      </c>
      <c r="E7" s="14" t="s">
        <v>2</v>
      </c>
      <c r="F7" s="14" t="s">
        <v>3</v>
      </c>
      <c r="G7" s="14" t="s">
        <v>2</v>
      </c>
      <c r="H7" s="14" t="s">
        <v>3</v>
      </c>
      <c r="I7" s="12" t="s">
        <v>2</v>
      </c>
      <c r="J7" s="13" t="s">
        <v>3</v>
      </c>
      <c r="K7" s="14" t="s">
        <v>2</v>
      </c>
      <c r="L7" s="13" t="s">
        <v>3</v>
      </c>
    </row>
    <row r="8" spans="1:12" ht="24.9" customHeight="1" x14ac:dyDescent="0.3">
      <c r="A8" s="1" t="s">
        <v>4</v>
      </c>
      <c r="B8" s="48" t="s">
        <v>5</v>
      </c>
      <c r="C8" s="44"/>
      <c r="D8" s="7"/>
      <c r="E8" s="19"/>
      <c r="F8" s="19"/>
      <c r="G8" s="5"/>
      <c r="H8" s="5"/>
      <c r="I8" s="5"/>
      <c r="J8" s="5"/>
      <c r="K8" s="5"/>
      <c r="L8" s="6"/>
    </row>
    <row r="9" spans="1:12" ht="24.9" customHeight="1" x14ac:dyDescent="0.3">
      <c r="A9" s="16">
        <v>1</v>
      </c>
      <c r="B9" s="49" t="s">
        <v>30</v>
      </c>
      <c r="C9" s="84">
        <v>345747</v>
      </c>
      <c r="D9" s="85">
        <v>1513888</v>
      </c>
      <c r="E9" s="86">
        <v>358226</v>
      </c>
      <c r="F9" s="86">
        <v>1482565</v>
      </c>
      <c r="G9" s="86">
        <v>331073</v>
      </c>
      <c r="H9" s="86">
        <v>1479201</v>
      </c>
      <c r="I9" s="87">
        <f>(G9-E9)/E9</f>
        <v>-7.579851825383975E-2</v>
      </c>
      <c r="J9" s="87">
        <f>(H9-F9)/F9</f>
        <v>-2.2690404805185607E-3</v>
      </c>
      <c r="K9" s="88">
        <f>(G9-C9)/C9</f>
        <v>-4.2441438392813245E-2</v>
      </c>
      <c r="L9" s="89">
        <f>(H9-D9)/D9</f>
        <v>-2.2912527214694878E-2</v>
      </c>
    </row>
    <row r="10" spans="1:12" ht="24.9" customHeight="1" x14ac:dyDescent="0.3">
      <c r="A10" s="16">
        <v>2</v>
      </c>
      <c r="B10" s="49" t="s">
        <v>31</v>
      </c>
      <c r="C10" s="84">
        <v>155868</v>
      </c>
      <c r="D10" s="85">
        <v>571299</v>
      </c>
      <c r="E10" s="85">
        <v>187318</v>
      </c>
      <c r="F10" s="85">
        <v>557818</v>
      </c>
      <c r="G10" s="85">
        <v>183607</v>
      </c>
      <c r="H10" s="85">
        <v>596803</v>
      </c>
      <c r="I10" s="87">
        <f t="shared" ref="I10:I49" si="0">(G10-E10)/E10</f>
        <v>-1.9811230100684397E-2</v>
      </c>
      <c r="J10" s="87">
        <f t="shared" ref="J10:J49" si="1">(H10-F10)/F10</f>
        <v>6.9888386534676189E-2</v>
      </c>
      <c r="K10" s="88">
        <f t="shared" ref="K10:K21" si="2">(G10-C10)/C10</f>
        <v>0.17796468806939206</v>
      </c>
      <c r="L10" s="89">
        <f t="shared" ref="L10:L20" si="3">(H10-D10)/D10</f>
        <v>4.4642122601299843E-2</v>
      </c>
    </row>
    <row r="11" spans="1:12" ht="24.9" customHeight="1" x14ac:dyDescent="0.3">
      <c r="A11" s="16">
        <v>3</v>
      </c>
      <c r="B11" s="49" t="s">
        <v>6</v>
      </c>
      <c r="C11" s="84">
        <v>46854</v>
      </c>
      <c r="D11" s="85">
        <v>115101</v>
      </c>
      <c r="E11" s="85">
        <v>50734</v>
      </c>
      <c r="F11" s="85">
        <v>119931</v>
      </c>
      <c r="G11" s="85">
        <v>51925</v>
      </c>
      <c r="H11" s="85">
        <v>122763</v>
      </c>
      <c r="I11" s="87">
        <f t="shared" si="0"/>
        <v>2.3475381401032839E-2</v>
      </c>
      <c r="J11" s="87">
        <f t="shared" si="1"/>
        <v>2.3613577807239161E-2</v>
      </c>
      <c r="K11" s="88">
        <f t="shared" si="2"/>
        <v>0.10822982029282452</v>
      </c>
      <c r="L11" s="89">
        <f t="shared" si="3"/>
        <v>6.656762321786952E-2</v>
      </c>
    </row>
    <row r="12" spans="1:12" ht="24.9" customHeight="1" x14ac:dyDescent="0.3">
      <c r="A12" s="16">
        <v>4</v>
      </c>
      <c r="B12" s="49" t="s">
        <v>32</v>
      </c>
      <c r="C12" s="90">
        <v>20386</v>
      </c>
      <c r="D12" s="91">
        <v>80848</v>
      </c>
      <c r="E12" s="91">
        <v>26578</v>
      </c>
      <c r="F12" s="91">
        <v>115296</v>
      </c>
      <c r="G12" s="91">
        <v>43503</v>
      </c>
      <c r="H12" s="91">
        <v>101299</v>
      </c>
      <c r="I12" s="87">
        <f t="shared" si="0"/>
        <v>0.63680487621340953</v>
      </c>
      <c r="J12" s="87">
        <f t="shared" si="1"/>
        <v>-0.12140056897030252</v>
      </c>
      <c r="K12" s="88">
        <f t="shared" si="2"/>
        <v>1.1339644854311783</v>
      </c>
      <c r="L12" s="89">
        <f t="shared" si="3"/>
        <v>0.25295616465466059</v>
      </c>
    </row>
    <row r="13" spans="1:12" ht="24.9" customHeight="1" x14ac:dyDescent="0.3">
      <c r="A13" s="16">
        <v>5</v>
      </c>
      <c r="B13" s="49" t="s">
        <v>33</v>
      </c>
      <c r="C13" s="90">
        <v>53576</v>
      </c>
      <c r="D13" s="91">
        <v>273211</v>
      </c>
      <c r="E13" s="91">
        <v>54537</v>
      </c>
      <c r="F13" s="91">
        <v>276854</v>
      </c>
      <c r="G13" s="91">
        <v>56434</v>
      </c>
      <c r="H13" s="91">
        <v>268302</v>
      </c>
      <c r="I13" s="87">
        <f t="shared" si="0"/>
        <v>3.4783724810678991E-2</v>
      </c>
      <c r="J13" s="87">
        <f t="shared" si="1"/>
        <v>-3.0889927543037123E-2</v>
      </c>
      <c r="K13" s="88">
        <f t="shared" si="2"/>
        <v>5.3344781245333733E-2</v>
      </c>
      <c r="L13" s="89">
        <f t="shared" si="3"/>
        <v>-1.7967797782666144E-2</v>
      </c>
    </row>
    <row r="14" spans="1:12" ht="24.9" customHeight="1" x14ac:dyDescent="0.3">
      <c r="A14" s="16">
        <v>6</v>
      </c>
      <c r="B14" s="49" t="s">
        <v>34</v>
      </c>
      <c r="C14" s="90">
        <v>983</v>
      </c>
      <c r="D14" s="91">
        <v>6135</v>
      </c>
      <c r="E14" s="91">
        <v>605</v>
      </c>
      <c r="F14" s="91">
        <v>2642</v>
      </c>
      <c r="G14" s="91">
        <v>678</v>
      </c>
      <c r="H14" s="91">
        <v>3052</v>
      </c>
      <c r="I14" s="87">
        <f t="shared" si="0"/>
        <v>0.12066115702479339</v>
      </c>
      <c r="J14" s="87">
        <f t="shared" si="1"/>
        <v>0.15518546555639667</v>
      </c>
      <c r="K14" s="88">
        <f t="shared" si="2"/>
        <v>-0.31027466937945064</v>
      </c>
      <c r="L14" s="89">
        <f t="shared" si="3"/>
        <v>-0.50252648736756311</v>
      </c>
    </row>
    <row r="15" spans="1:12" ht="24.9" customHeight="1" x14ac:dyDescent="0.3">
      <c r="A15" s="16">
        <v>7</v>
      </c>
      <c r="B15" s="49" t="s">
        <v>35</v>
      </c>
      <c r="C15" s="92">
        <v>58101</v>
      </c>
      <c r="D15" s="93">
        <v>365357</v>
      </c>
      <c r="E15" s="91">
        <v>56037</v>
      </c>
      <c r="F15" s="91">
        <v>361976</v>
      </c>
      <c r="G15" s="91">
        <v>67878</v>
      </c>
      <c r="H15" s="91">
        <v>363166</v>
      </c>
      <c r="I15" s="87">
        <f t="shared" si="0"/>
        <v>0.2113068151399968</v>
      </c>
      <c r="J15" s="87">
        <f t="shared" si="1"/>
        <v>3.2875107741949742E-3</v>
      </c>
      <c r="K15" s="88">
        <f t="shared" si="2"/>
        <v>0.16827593328858367</v>
      </c>
      <c r="L15" s="89">
        <f t="shared" si="3"/>
        <v>-5.9968742900779236E-3</v>
      </c>
    </row>
    <row r="16" spans="1:12" ht="24.9" customHeight="1" x14ac:dyDescent="0.3">
      <c r="A16" s="16">
        <v>8</v>
      </c>
      <c r="B16" s="49" t="s">
        <v>36</v>
      </c>
      <c r="C16" s="84">
        <v>22945</v>
      </c>
      <c r="D16" s="85">
        <v>80395</v>
      </c>
      <c r="E16" s="85">
        <v>24680</v>
      </c>
      <c r="F16" s="85">
        <v>83432</v>
      </c>
      <c r="G16" s="85">
        <v>28330</v>
      </c>
      <c r="H16" s="85">
        <v>76337</v>
      </c>
      <c r="I16" s="87">
        <f t="shared" si="0"/>
        <v>0.14789303079416533</v>
      </c>
      <c r="J16" s="87">
        <f t="shared" si="1"/>
        <v>-8.5039313452871801E-2</v>
      </c>
      <c r="K16" s="88">
        <f t="shared" si="2"/>
        <v>0.23469165395511005</v>
      </c>
      <c r="L16" s="89">
        <f t="shared" si="3"/>
        <v>-5.0475775856707504E-2</v>
      </c>
    </row>
    <row r="17" spans="1:12" ht="24.9" customHeight="1" x14ac:dyDescent="0.3">
      <c r="A17" s="16">
        <v>9</v>
      </c>
      <c r="B17" s="49" t="s">
        <v>37</v>
      </c>
      <c r="C17" s="84">
        <v>31668</v>
      </c>
      <c r="D17" s="85">
        <v>158072</v>
      </c>
      <c r="E17" s="85">
        <v>23777</v>
      </c>
      <c r="F17" s="85">
        <v>153527</v>
      </c>
      <c r="G17" s="85">
        <v>21128</v>
      </c>
      <c r="H17" s="85">
        <v>145320</v>
      </c>
      <c r="I17" s="87">
        <f t="shared" si="0"/>
        <v>-0.11141018631450561</v>
      </c>
      <c r="J17" s="87">
        <f t="shared" si="1"/>
        <v>-5.3456395292033325E-2</v>
      </c>
      <c r="K17" s="88">
        <f t="shared" si="2"/>
        <v>-0.33282809144878112</v>
      </c>
      <c r="L17" s="89">
        <f t="shared" si="3"/>
        <v>-8.0672098790424612E-2</v>
      </c>
    </row>
    <row r="18" spans="1:12" ht="24.9" customHeight="1" x14ac:dyDescent="0.3">
      <c r="A18" s="16">
        <v>10</v>
      </c>
      <c r="B18" s="49" t="s">
        <v>38</v>
      </c>
      <c r="C18" s="84">
        <v>8082</v>
      </c>
      <c r="D18" s="85">
        <v>172146</v>
      </c>
      <c r="E18" s="85">
        <v>8777</v>
      </c>
      <c r="F18" s="85">
        <v>174118</v>
      </c>
      <c r="G18" s="85">
        <v>7975</v>
      </c>
      <c r="H18" s="85">
        <v>148996</v>
      </c>
      <c r="I18" s="87">
        <f t="shared" si="0"/>
        <v>-9.1375185142987356E-2</v>
      </c>
      <c r="J18" s="87">
        <f t="shared" si="1"/>
        <v>-0.14428146429432914</v>
      </c>
      <c r="K18" s="88">
        <f t="shared" si="2"/>
        <v>-1.3239297203662459E-2</v>
      </c>
      <c r="L18" s="89">
        <f t="shared" si="3"/>
        <v>-0.13447887258489888</v>
      </c>
    </row>
    <row r="19" spans="1:12" ht="24.9" customHeight="1" x14ac:dyDescent="0.3">
      <c r="A19" s="16">
        <v>11</v>
      </c>
      <c r="B19" s="49" t="s">
        <v>39</v>
      </c>
      <c r="C19" s="90">
        <v>243682</v>
      </c>
      <c r="D19" s="91">
        <v>726628</v>
      </c>
      <c r="E19" s="91">
        <v>232801</v>
      </c>
      <c r="F19" s="91">
        <v>695235</v>
      </c>
      <c r="G19" s="91">
        <v>225385</v>
      </c>
      <c r="H19" s="91">
        <v>632078</v>
      </c>
      <c r="I19" s="87">
        <f t="shared" si="0"/>
        <v>-3.1855533266609677E-2</v>
      </c>
      <c r="J19" s="87">
        <f t="shared" si="1"/>
        <v>-9.084266471049357E-2</v>
      </c>
      <c r="K19" s="88">
        <f t="shared" si="2"/>
        <v>-7.5085562331234965E-2</v>
      </c>
      <c r="L19" s="89">
        <f t="shared" si="3"/>
        <v>-0.13012160280088297</v>
      </c>
    </row>
    <row r="20" spans="1:12" ht="24.9" customHeight="1" thickBot="1" x14ac:dyDescent="0.35">
      <c r="A20" s="17">
        <v>12</v>
      </c>
      <c r="B20" s="50" t="s">
        <v>40</v>
      </c>
      <c r="C20" s="94">
        <v>42690</v>
      </c>
      <c r="D20" s="95">
        <v>214088</v>
      </c>
      <c r="E20" s="95">
        <v>49660</v>
      </c>
      <c r="F20" s="95">
        <v>247564</v>
      </c>
      <c r="G20" s="95">
        <v>50378</v>
      </c>
      <c r="H20" s="95">
        <v>240992</v>
      </c>
      <c r="I20" s="87">
        <f t="shared" si="0"/>
        <v>1.4458316552557391E-2</v>
      </c>
      <c r="J20" s="87">
        <f t="shared" si="1"/>
        <v>-2.6546670759884313E-2</v>
      </c>
      <c r="K20" s="96">
        <f t="shared" si="2"/>
        <v>0.18008901382056688</v>
      </c>
      <c r="L20" s="89">
        <f t="shared" si="3"/>
        <v>0.12566794962819028</v>
      </c>
    </row>
    <row r="21" spans="1:12" s="21" customFormat="1" ht="24.9" customHeight="1" thickBot="1" x14ac:dyDescent="0.55000000000000004">
      <c r="A21" s="20"/>
      <c r="B21" s="51" t="s">
        <v>7</v>
      </c>
      <c r="C21" s="58">
        <f t="shared" ref="C21:H21" si="4">SUM(C9:C20)</f>
        <v>1030582</v>
      </c>
      <c r="D21" s="59">
        <f t="shared" si="4"/>
        <v>4277168</v>
      </c>
      <c r="E21" s="59">
        <f t="shared" si="4"/>
        <v>1073730</v>
      </c>
      <c r="F21" s="59">
        <f t="shared" si="4"/>
        <v>4270958</v>
      </c>
      <c r="G21" s="59">
        <f t="shared" si="4"/>
        <v>1068294</v>
      </c>
      <c r="H21" s="60">
        <f t="shared" si="4"/>
        <v>4178309</v>
      </c>
      <c r="I21" s="61">
        <f t="shared" si="0"/>
        <v>-5.062725266128356E-3</v>
      </c>
      <c r="J21" s="62">
        <f t="shared" si="1"/>
        <v>-2.1692791172378656E-2</v>
      </c>
      <c r="K21" s="63">
        <f t="shared" si="2"/>
        <v>3.659291545942002E-2</v>
      </c>
      <c r="L21" s="62">
        <v>0.16819554548886373</v>
      </c>
    </row>
    <row r="22" spans="1:12" ht="24.9" customHeight="1" x14ac:dyDescent="0.3">
      <c r="A22" s="1" t="s">
        <v>8</v>
      </c>
      <c r="B22" s="52" t="s">
        <v>9</v>
      </c>
      <c r="C22" s="64"/>
      <c r="D22" s="65"/>
      <c r="E22" s="64"/>
      <c r="F22" s="65"/>
      <c r="G22" s="64"/>
      <c r="H22" s="65"/>
      <c r="I22" s="57"/>
      <c r="J22" s="57"/>
      <c r="K22" s="66"/>
      <c r="L22" s="67"/>
    </row>
    <row r="23" spans="1:12" ht="24.9" customHeight="1" x14ac:dyDescent="0.3">
      <c r="A23" s="16">
        <v>13</v>
      </c>
      <c r="B23" s="49" t="s">
        <v>10</v>
      </c>
      <c r="C23" s="90">
        <v>17372</v>
      </c>
      <c r="D23" s="91">
        <v>102845</v>
      </c>
      <c r="E23" s="91">
        <v>17610</v>
      </c>
      <c r="F23" s="91">
        <v>100468</v>
      </c>
      <c r="G23" s="91">
        <v>31561</v>
      </c>
      <c r="H23" s="91">
        <v>113763</v>
      </c>
      <c r="I23" s="87">
        <f t="shared" si="0"/>
        <v>0.7922203293583191</v>
      </c>
      <c r="J23" s="87">
        <f t="shared" si="1"/>
        <v>0.13233069235975634</v>
      </c>
      <c r="K23" s="96">
        <f t="shared" ref="K23:K34" si="5">(G23-C23)/C23</f>
        <v>0.81677411927239241</v>
      </c>
      <c r="L23" s="89">
        <f t="shared" ref="L23:L34" si="6">(H23-D23)/D23</f>
        <v>0.10615975497107297</v>
      </c>
    </row>
    <row r="24" spans="1:12" ht="24.9" customHeight="1" x14ac:dyDescent="0.3">
      <c r="A24" s="16">
        <v>14</v>
      </c>
      <c r="B24" s="49" t="s">
        <v>11</v>
      </c>
      <c r="C24" s="84">
        <v>118</v>
      </c>
      <c r="D24" s="85">
        <v>1660</v>
      </c>
      <c r="E24" s="85">
        <v>141</v>
      </c>
      <c r="F24" s="85">
        <v>4385</v>
      </c>
      <c r="G24" s="85">
        <v>184</v>
      </c>
      <c r="H24" s="85">
        <v>2086</v>
      </c>
      <c r="I24" s="87">
        <f t="shared" si="0"/>
        <v>0.30496453900709219</v>
      </c>
      <c r="J24" s="87">
        <f t="shared" si="1"/>
        <v>-0.52428734321550741</v>
      </c>
      <c r="K24" s="96">
        <f t="shared" si="5"/>
        <v>0.55932203389830504</v>
      </c>
      <c r="L24" s="89">
        <f t="shared" si="6"/>
        <v>0.25662650602409637</v>
      </c>
    </row>
    <row r="25" spans="1:12" ht="24.9" customHeight="1" x14ac:dyDescent="0.3">
      <c r="A25" s="16">
        <v>15</v>
      </c>
      <c r="B25" s="49" t="s">
        <v>12</v>
      </c>
      <c r="C25" s="84">
        <v>291286</v>
      </c>
      <c r="D25" s="85">
        <v>1019443</v>
      </c>
      <c r="E25" s="85">
        <v>299527</v>
      </c>
      <c r="F25" s="85">
        <v>1093968</v>
      </c>
      <c r="G25" s="85">
        <v>284062</v>
      </c>
      <c r="H25" s="85">
        <v>1052385</v>
      </c>
      <c r="I25" s="87">
        <f t="shared" si="0"/>
        <v>-5.1631405516030272E-2</v>
      </c>
      <c r="J25" s="87">
        <f t="shared" si="1"/>
        <v>-3.8011166688605151E-2</v>
      </c>
      <c r="K25" s="96">
        <f t="shared" si="5"/>
        <v>-2.4800368023179968E-2</v>
      </c>
      <c r="L25" s="89">
        <f t="shared" si="6"/>
        <v>3.2313724259227836E-2</v>
      </c>
    </row>
    <row r="26" spans="1:12" ht="24.9" customHeight="1" x14ac:dyDescent="0.3">
      <c r="A26" s="16">
        <v>16</v>
      </c>
      <c r="B26" s="49" t="s">
        <v>13</v>
      </c>
      <c r="C26" s="90">
        <v>78087</v>
      </c>
      <c r="D26" s="91">
        <v>292090</v>
      </c>
      <c r="E26" s="91">
        <v>77638</v>
      </c>
      <c r="F26" s="91">
        <v>306361</v>
      </c>
      <c r="G26" s="91">
        <v>73850</v>
      </c>
      <c r="H26" s="91">
        <v>301772</v>
      </c>
      <c r="I26" s="87">
        <f t="shared" si="0"/>
        <v>-4.879054071459852E-2</v>
      </c>
      <c r="J26" s="87">
        <f t="shared" si="1"/>
        <v>-1.4979060650670287E-2</v>
      </c>
      <c r="K26" s="96">
        <f t="shared" si="5"/>
        <v>-5.4259992060138054E-2</v>
      </c>
      <c r="L26" s="89">
        <f t="shared" si="6"/>
        <v>3.3147317607586706E-2</v>
      </c>
    </row>
    <row r="27" spans="1:12" ht="24.9" customHeight="1" x14ac:dyDescent="0.3">
      <c r="A27" s="16">
        <v>17</v>
      </c>
      <c r="B27" s="49" t="s">
        <v>14</v>
      </c>
      <c r="C27" s="90">
        <v>9980</v>
      </c>
      <c r="D27" s="91">
        <v>230353</v>
      </c>
      <c r="E27" s="91">
        <v>9682</v>
      </c>
      <c r="F27" s="91">
        <v>213043</v>
      </c>
      <c r="G27" s="91">
        <v>9562</v>
      </c>
      <c r="H27" s="91">
        <v>208803</v>
      </c>
      <c r="I27" s="87">
        <f t="shared" si="0"/>
        <v>-1.2394133443503409E-2</v>
      </c>
      <c r="J27" s="87">
        <f t="shared" si="1"/>
        <v>-1.9902085494477639E-2</v>
      </c>
      <c r="K27" s="96">
        <f t="shared" si="5"/>
        <v>-4.1883767535070143E-2</v>
      </c>
      <c r="L27" s="89">
        <f t="shared" si="6"/>
        <v>-9.3552070083741043E-2</v>
      </c>
    </row>
    <row r="28" spans="1:12" ht="24.9" customHeight="1" x14ac:dyDescent="0.3">
      <c r="A28" s="16">
        <v>18</v>
      </c>
      <c r="B28" s="49" t="s">
        <v>15</v>
      </c>
      <c r="C28" s="90">
        <v>61438</v>
      </c>
      <c r="D28" s="91">
        <v>27504</v>
      </c>
      <c r="E28" s="91">
        <v>57483</v>
      </c>
      <c r="F28" s="91">
        <v>20073</v>
      </c>
      <c r="G28" s="91">
        <v>58168</v>
      </c>
      <c r="H28" s="91">
        <v>25192</v>
      </c>
      <c r="I28" s="87">
        <f t="shared" si="0"/>
        <v>1.1916566637092705E-2</v>
      </c>
      <c r="J28" s="87">
        <f t="shared" si="1"/>
        <v>0.25501917999302548</v>
      </c>
      <c r="K28" s="96">
        <f t="shared" si="5"/>
        <v>-5.3224388814740065E-2</v>
      </c>
      <c r="L28" s="89">
        <f t="shared" si="6"/>
        <v>-8.4060500290866785E-2</v>
      </c>
    </row>
    <row r="29" spans="1:12" ht="24.9" customHeight="1" x14ac:dyDescent="0.3">
      <c r="A29" s="16">
        <v>19</v>
      </c>
      <c r="B29" s="49" t="s">
        <v>16</v>
      </c>
      <c r="C29" s="84">
        <v>18806</v>
      </c>
      <c r="D29" s="85">
        <v>32439</v>
      </c>
      <c r="E29" s="85">
        <v>18969</v>
      </c>
      <c r="F29" s="85">
        <v>27942</v>
      </c>
      <c r="G29" s="85">
        <v>18525</v>
      </c>
      <c r="H29" s="85">
        <v>27876</v>
      </c>
      <c r="I29" s="87">
        <f t="shared" si="0"/>
        <v>-2.3406610786019296E-2</v>
      </c>
      <c r="J29" s="87">
        <f t="shared" si="1"/>
        <v>-2.3620356452651921E-3</v>
      </c>
      <c r="K29" s="96">
        <f t="shared" si="5"/>
        <v>-1.494203977454004E-2</v>
      </c>
      <c r="L29" s="89">
        <f t="shared" si="6"/>
        <v>-0.14066401553685379</v>
      </c>
    </row>
    <row r="30" spans="1:12" ht="24.9" customHeight="1" x14ac:dyDescent="0.3">
      <c r="A30" s="16">
        <v>20</v>
      </c>
      <c r="B30" s="49" t="s">
        <v>17</v>
      </c>
      <c r="C30" s="90">
        <v>13108</v>
      </c>
      <c r="D30" s="91">
        <v>62424</v>
      </c>
      <c r="E30" s="91">
        <v>12581</v>
      </c>
      <c r="F30" s="91">
        <v>82293</v>
      </c>
      <c r="G30" s="91">
        <v>12686</v>
      </c>
      <c r="H30" s="91">
        <v>88585</v>
      </c>
      <c r="I30" s="87">
        <f t="shared" si="0"/>
        <v>8.3459184484540178E-3</v>
      </c>
      <c r="J30" s="87">
        <f t="shared" si="1"/>
        <v>7.6458508014047369E-2</v>
      </c>
      <c r="K30" s="96">
        <f t="shared" si="5"/>
        <v>-3.2194079951174855E-2</v>
      </c>
      <c r="L30" s="89">
        <f t="shared" si="6"/>
        <v>0.41908560809944895</v>
      </c>
    </row>
    <row r="31" spans="1:12" ht="24.9" customHeight="1" x14ac:dyDescent="0.3">
      <c r="A31" s="16">
        <v>21</v>
      </c>
      <c r="B31" s="50" t="s">
        <v>18</v>
      </c>
      <c r="C31" s="84">
        <v>42150</v>
      </c>
      <c r="D31" s="85">
        <v>369345</v>
      </c>
      <c r="E31" s="85">
        <v>48612</v>
      </c>
      <c r="F31" s="85">
        <v>378960</v>
      </c>
      <c r="G31" s="85">
        <v>50102</v>
      </c>
      <c r="H31" s="85">
        <v>370262</v>
      </c>
      <c r="I31" s="87">
        <f t="shared" si="0"/>
        <v>3.0650868098411915E-2</v>
      </c>
      <c r="J31" s="87">
        <f t="shared" si="1"/>
        <v>-2.2952290479206248E-2</v>
      </c>
      <c r="K31" s="96">
        <f t="shared" si="5"/>
        <v>0.18865954922894423</v>
      </c>
      <c r="L31" s="89">
        <f t="shared" si="6"/>
        <v>2.4827735585969757E-3</v>
      </c>
    </row>
    <row r="32" spans="1:12" ht="24.9" customHeight="1" x14ac:dyDescent="0.3">
      <c r="A32" s="16">
        <v>22</v>
      </c>
      <c r="B32" s="49" t="s">
        <v>41</v>
      </c>
      <c r="C32" s="90">
        <v>7644</v>
      </c>
      <c r="D32" s="91">
        <v>1887</v>
      </c>
      <c r="E32" s="91">
        <v>7644</v>
      </c>
      <c r="F32" s="91">
        <v>1887</v>
      </c>
      <c r="G32" s="91">
        <v>7644</v>
      </c>
      <c r="H32" s="91">
        <v>1887</v>
      </c>
      <c r="I32" s="87">
        <f t="shared" si="0"/>
        <v>0</v>
      </c>
      <c r="J32" s="87">
        <f t="shared" si="1"/>
        <v>0</v>
      </c>
      <c r="K32" s="96">
        <f t="shared" si="5"/>
        <v>0</v>
      </c>
      <c r="L32" s="89">
        <f t="shared" si="6"/>
        <v>0</v>
      </c>
    </row>
    <row r="33" spans="1:12" ht="24.9" customHeight="1" x14ac:dyDescent="0.3">
      <c r="A33" s="16">
        <v>23</v>
      </c>
      <c r="B33" s="49" t="s">
        <v>42</v>
      </c>
      <c r="C33" s="84">
        <v>4884</v>
      </c>
      <c r="D33" s="85">
        <v>18404</v>
      </c>
      <c r="E33" s="85">
        <v>5297</v>
      </c>
      <c r="F33" s="85">
        <v>18873</v>
      </c>
      <c r="G33" s="85">
        <v>6248</v>
      </c>
      <c r="H33" s="85">
        <v>22803</v>
      </c>
      <c r="I33" s="87">
        <f t="shared" si="0"/>
        <v>0.17953558618085708</v>
      </c>
      <c r="J33" s="87">
        <f t="shared" si="1"/>
        <v>0.20823398505801941</v>
      </c>
      <c r="K33" s="96">
        <f t="shared" si="5"/>
        <v>0.27927927927927926</v>
      </c>
      <c r="L33" s="89">
        <f t="shared" si="6"/>
        <v>0.23902412519017605</v>
      </c>
    </row>
    <row r="34" spans="1:12" ht="24.9" customHeight="1" x14ac:dyDescent="0.3">
      <c r="A34" s="16">
        <v>24</v>
      </c>
      <c r="B34" s="49" t="s">
        <v>43</v>
      </c>
      <c r="C34" s="90">
        <v>11858</v>
      </c>
      <c r="D34" s="91">
        <v>105431</v>
      </c>
      <c r="E34" s="93">
        <v>14126</v>
      </c>
      <c r="F34" s="93">
        <v>122932</v>
      </c>
      <c r="G34" s="93">
        <v>15020</v>
      </c>
      <c r="H34" s="93">
        <v>128636</v>
      </c>
      <c r="I34" s="87">
        <f t="shared" si="0"/>
        <v>6.3287554863372508E-2</v>
      </c>
      <c r="J34" s="87">
        <f t="shared" si="1"/>
        <v>4.6399635570884716E-2</v>
      </c>
      <c r="K34" s="96">
        <f t="shared" si="5"/>
        <v>0.26665542249957835</v>
      </c>
      <c r="L34" s="89">
        <f t="shared" si="6"/>
        <v>0.220096556041392</v>
      </c>
    </row>
    <row r="35" spans="1:12" ht="24.9" customHeight="1" x14ac:dyDescent="0.3">
      <c r="A35" s="16">
        <v>25</v>
      </c>
      <c r="B35" s="49" t="s">
        <v>44</v>
      </c>
      <c r="C35" s="84">
        <v>67694</v>
      </c>
      <c r="D35" s="85">
        <v>15286</v>
      </c>
      <c r="E35" s="86">
        <v>68379</v>
      </c>
      <c r="F35" s="86">
        <v>15320</v>
      </c>
      <c r="G35" s="86">
        <v>68379</v>
      </c>
      <c r="H35" s="86">
        <v>15320</v>
      </c>
      <c r="I35" s="87">
        <f t="shared" si="0"/>
        <v>0</v>
      </c>
      <c r="J35" s="87">
        <f t="shared" si="1"/>
        <v>0</v>
      </c>
      <c r="K35" s="96">
        <v>0</v>
      </c>
      <c r="L35" s="89">
        <v>0</v>
      </c>
    </row>
    <row r="36" spans="1:12" ht="24.6" customHeight="1" thickBot="1" x14ac:dyDescent="0.35">
      <c r="A36" s="16">
        <v>26</v>
      </c>
      <c r="B36" s="50" t="s">
        <v>45</v>
      </c>
      <c r="C36" s="90">
        <v>5174</v>
      </c>
      <c r="D36" s="91">
        <v>2379</v>
      </c>
      <c r="E36" s="97">
        <v>7109</v>
      </c>
      <c r="F36" s="97">
        <v>2747</v>
      </c>
      <c r="G36" s="97">
        <v>7109</v>
      </c>
      <c r="H36" s="97">
        <v>2747</v>
      </c>
      <c r="I36" s="87">
        <f t="shared" si="0"/>
        <v>0</v>
      </c>
      <c r="J36" s="87">
        <f t="shared" si="1"/>
        <v>0</v>
      </c>
      <c r="K36" s="96">
        <v>0</v>
      </c>
      <c r="L36" s="89">
        <v>0</v>
      </c>
    </row>
    <row r="37" spans="1:12" s="21" customFormat="1" ht="24.9" customHeight="1" thickBot="1" x14ac:dyDescent="0.55000000000000004">
      <c r="A37" s="20"/>
      <c r="B37" s="51" t="s">
        <v>7</v>
      </c>
      <c r="C37" s="58">
        <f t="shared" ref="C37:H37" si="7">SUM(C23:C36)</f>
        <v>629599</v>
      </c>
      <c r="D37" s="59">
        <f t="shared" si="7"/>
        <v>2281490</v>
      </c>
      <c r="E37" s="59">
        <f t="shared" si="7"/>
        <v>644798</v>
      </c>
      <c r="F37" s="59">
        <f t="shared" si="7"/>
        <v>2389252</v>
      </c>
      <c r="G37" s="59">
        <f t="shared" si="7"/>
        <v>643100</v>
      </c>
      <c r="H37" s="59">
        <f t="shared" si="7"/>
        <v>2362117</v>
      </c>
      <c r="I37" s="68">
        <f t="shared" si="0"/>
        <v>-2.6333828578872765E-3</v>
      </c>
      <c r="J37" s="62">
        <f t="shared" si="1"/>
        <v>-1.1357110928441203E-2</v>
      </c>
      <c r="K37" s="68">
        <f>(G37-C37)/C37</f>
        <v>2.1443807884065889E-2</v>
      </c>
      <c r="L37" s="62">
        <v>0.16819554548886373</v>
      </c>
    </row>
    <row r="38" spans="1:12" ht="24.9" customHeight="1" x14ac:dyDescent="0.3">
      <c r="A38" s="1" t="s">
        <v>19</v>
      </c>
      <c r="B38" s="53" t="s">
        <v>20</v>
      </c>
      <c r="C38" s="69"/>
      <c r="D38" s="70"/>
      <c r="E38" s="71"/>
      <c r="F38" s="71"/>
      <c r="G38" s="71"/>
      <c r="H38" s="71"/>
      <c r="I38" s="57"/>
      <c r="J38" s="57"/>
      <c r="K38" s="66"/>
      <c r="L38" s="67"/>
    </row>
    <row r="39" spans="1:12" ht="24.9" customHeight="1" thickBot="1" x14ac:dyDescent="0.35">
      <c r="A39" s="17">
        <v>27</v>
      </c>
      <c r="B39" s="50" t="s">
        <v>21</v>
      </c>
      <c r="C39" s="94">
        <v>207222</v>
      </c>
      <c r="D39" s="95">
        <v>547496</v>
      </c>
      <c r="E39" s="95">
        <v>236327</v>
      </c>
      <c r="F39" s="95">
        <v>581871</v>
      </c>
      <c r="G39" s="95">
        <v>239405</v>
      </c>
      <c r="H39" s="95">
        <v>577890</v>
      </c>
      <c r="I39" s="87">
        <f t="shared" si="0"/>
        <v>1.3024326462909443E-2</v>
      </c>
      <c r="J39" s="87">
        <f t="shared" si="1"/>
        <v>-6.8417226498656922E-3</v>
      </c>
      <c r="K39" s="96">
        <f>(G39-C39)/C39</f>
        <v>0.15530686896178977</v>
      </c>
      <c r="L39" s="89">
        <f>(H39-D39)/D39</f>
        <v>5.5514560836974154E-2</v>
      </c>
    </row>
    <row r="40" spans="1:12" s="21" customFormat="1" ht="24.9" customHeight="1" thickBot="1" x14ac:dyDescent="0.55000000000000004">
      <c r="A40" s="22"/>
      <c r="B40" s="54" t="s">
        <v>7</v>
      </c>
      <c r="C40" s="58">
        <f>C39</f>
        <v>207222</v>
      </c>
      <c r="D40" s="72">
        <f t="shared" ref="D40:H40" si="8">D39</f>
        <v>547496</v>
      </c>
      <c r="E40" s="72">
        <f t="shared" si="8"/>
        <v>236327</v>
      </c>
      <c r="F40" s="72">
        <f t="shared" si="8"/>
        <v>581871</v>
      </c>
      <c r="G40" s="72">
        <f t="shared" si="8"/>
        <v>239405</v>
      </c>
      <c r="H40" s="72">
        <f t="shared" si="8"/>
        <v>577890</v>
      </c>
      <c r="I40" s="68">
        <f t="shared" si="0"/>
        <v>1.3024326462909443E-2</v>
      </c>
      <c r="J40" s="62">
        <f t="shared" si="1"/>
        <v>-6.8417226498656922E-3</v>
      </c>
      <c r="K40" s="68">
        <f>(G40-C40)/C40</f>
        <v>0.15530686896178977</v>
      </c>
      <c r="L40" s="62">
        <v>0.57507608092330664</v>
      </c>
    </row>
    <row r="41" spans="1:12" ht="24.9" customHeight="1" x14ac:dyDescent="0.3">
      <c r="A41" s="1" t="s">
        <v>22</v>
      </c>
      <c r="B41" s="55" t="s">
        <v>23</v>
      </c>
      <c r="C41" s="69"/>
      <c r="D41" s="70"/>
      <c r="E41" s="71"/>
      <c r="F41" s="71"/>
      <c r="G41" s="71"/>
      <c r="H41" s="71"/>
      <c r="I41" s="57"/>
      <c r="J41" s="57"/>
      <c r="K41" s="66"/>
      <c r="L41" s="67"/>
    </row>
    <row r="42" spans="1:12" ht="24.6" customHeight="1" thickBot="1" x14ac:dyDescent="0.35">
      <c r="A42" s="17">
        <v>28</v>
      </c>
      <c r="B42" s="50" t="s">
        <v>46</v>
      </c>
      <c r="C42" s="94">
        <v>1114265</v>
      </c>
      <c r="D42" s="95">
        <v>824075</v>
      </c>
      <c r="E42" s="95">
        <v>1082319</v>
      </c>
      <c r="F42" s="95">
        <v>798013</v>
      </c>
      <c r="G42" s="95">
        <v>1106330</v>
      </c>
      <c r="H42" s="95">
        <v>830699</v>
      </c>
      <c r="I42" s="87">
        <f t="shared" si="0"/>
        <v>2.2184771772462648E-2</v>
      </c>
      <c r="J42" s="87">
        <f t="shared" si="1"/>
        <v>4.0959232493706241E-2</v>
      </c>
      <c r="K42" s="96">
        <f>(G42-C42)/C42</f>
        <v>-7.121286229038873E-3</v>
      </c>
      <c r="L42" s="89">
        <f>(H42-D42)/D42</f>
        <v>8.0381033279737883E-3</v>
      </c>
    </row>
    <row r="43" spans="1:12" s="21" customFormat="1" ht="24.9" customHeight="1" thickBot="1" x14ac:dyDescent="0.55000000000000004">
      <c r="A43" s="22"/>
      <c r="B43" s="54" t="s">
        <v>7</v>
      </c>
      <c r="C43" s="58">
        <f>SUM(C42:C42)</f>
        <v>1114265</v>
      </c>
      <c r="D43" s="59">
        <f>SUM(D42:D42)</f>
        <v>824075</v>
      </c>
      <c r="E43" s="59">
        <v>1093559</v>
      </c>
      <c r="F43" s="59">
        <v>863947</v>
      </c>
      <c r="G43" s="59">
        <f t="shared" ref="G43:H43" si="9">SUM(G42:G42)</f>
        <v>1106330</v>
      </c>
      <c r="H43" s="59">
        <f t="shared" si="9"/>
        <v>830699</v>
      </c>
      <c r="I43" s="68">
        <f t="shared" si="0"/>
        <v>1.1678382236349387E-2</v>
      </c>
      <c r="J43" s="62">
        <f t="shared" si="1"/>
        <v>-3.8483842180133732E-2</v>
      </c>
      <c r="K43" s="68">
        <f>(G43-C43)/C43</f>
        <v>-7.121286229038873E-3</v>
      </c>
      <c r="L43" s="62">
        <f>(H43-D43)/D43</f>
        <v>8.0381033279737883E-3</v>
      </c>
    </row>
    <row r="44" spans="1:12" ht="24.9" customHeight="1" thickBot="1" x14ac:dyDescent="0.35">
      <c r="A44" s="3"/>
      <c r="B44" s="56" t="s">
        <v>24</v>
      </c>
      <c r="C44" s="73"/>
      <c r="D44" s="74"/>
      <c r="E44" s="75"/>
      <c r="F44" s="75"/>
      <c r="G44" s="75"/>
      <c r="H44" s="75"/>
      <c r="I44" s="57"/>
      <c r="J44" s="57"/>
      <c r="K44" s="76"/>
      <c r="L44" s="77"/>
    </row>
    <row r="45" spans="1:12" s="21" customFormat="1" ht="24.9" customHeight="1" thickBot="1" x14ac:dyDescent="0.55000000000000004">
      <c r="A45" s="22"/>
      <c r="B45" s="54" t="s">
        <v>25</v>
      </c>
      <c r="C45" s="58">
        <f>C21+C37</f>
        <v>1660181</v>
      </c>
      <c r="D45" s="59">
        <f>D21+D37</f>
        <v>6558658</v>
      </c>
      <c r="E45" s="59">
        <f t="shared" ref="E45:F45" si="10">E21+E37</f>
        <v>1718528</v>
      </c>
      <c r="F45" s="59">
        <f t="shared" si="10"/>
        <v>6660210</v>
      </c>
      <c r="G45" s="59">
        <f t="shared" ref="G45:H45" si="11">G21+G37</f>
        <v>1711394</v>
      </c>
      <c r="H45" s="59">
        <f t="shared" si="11"/>
        <v>6540426</v>
      </c>
      <c r="I45" s="68">
        <f t="shared" si="0"/>
        <v>-4.1512270966780869E-3</v>
      </c>
      <c r="J45" s="62">
        <f t="shared" si="1"/>
        <v>-1.7985018490407959E-2</v>
      </c>
      <c r="K45" s="68">
        <f t="shared" ref="K45:L47" si="12">(G45-C45)/C45</f>
        <v>3.0847841289594329E-2</v>
      </c>
      <c r="L45" s="62">
        <f t="shared" si="12"/>
        <v>-2.779836972746559E-3</v>
      </c>
    </row>
    <row r="46" spans="1:12" ht="24.9" customHeight="1" thickBot="1" x14ac:dyDescent="0.35">
      <c r="A46" s="3"/>
      <c r="B46" s="56" t="s">
        <v>26</v>
      </c>
      <c r="C46" s="78">
        <f>C40</f>
        <v>207222</v>
      </c>
      <c r="D46" s="79">
        <f t="shared" ref="D46:H46" si="13">D40</f>
        <v>547496</v>
      </c>
      <c r="E46" s="79">
        <f t="shared" si="13"/>
        <v>236327</v>
      </c>
      <c r="F46" s="79">
        <f t="shared" si="13"/>
        <v>581871</v>
      </c>
      <c r="G46" s="79">
        <f t="shared" si="13"/>
        <v>239405</v>
      </c>
      <c r="H46" s="79">
        <f t="shared" si="13"/>
        <v>577890</v>
      </c>
      <c r="I46" s="80">
        <f t="shared" si="0"/>
        <v>1.3024326462909443E-2</v>
      </c>
      <c r="J46" s="81">
        <f t="shared" si="1"/>
        <v>-6.8417226498656922E-3</v>
      </c>
      <c r="K46" s="82">
        <f t="shared" si="12"/>
        <v>0.15530686896178977</v>
      </c>
      <c r="L46" s="83">
        <f t="shared" si="12"/>
        <v>5.5514560836974154E-2</v>
      </c>
    </row>
    <row r="47" spans="1:12" s="15" customFormat="1" ht="24.9" customHeight="1" thickBot="1" x14ac:dyDescent="0.55000000000000004">
      <c r="A47" s="18"/>
      <c r="B47" s="54" t="s">
        <v>27</v>
      </c>
      <c r="C47" s="58">
        <f t="shared" ref="C47:H47" si="14">C45+C46</f>
        <v>1867403</v>
      </c>
      <c r="D47" s="59">
        <f t="shared" si="14"/>
        <v>7106154</v>
      </c>
      <c r="E47" s="59">
        <f t="shared" si="14"/>
        <v>1954855</v>
      </c>
      <c r="F47" s="59">
        <f t="shared" si="14"/>
        <v>7242081</v>
      </c>
      <c r="G47" s="59">
        <f t="shared" si="14"/>
        <v>1950799</v>
      </c>
      <c r="H47" s="59">
        <f t="shared" si="14"/>
        <v>7118316</v>
      </c>
      <c r="I47" s="68">
        <f t="shared" si="0"/>
        <v>-2.0748341948635578E-3</v>
      </c>
      <c r="J47" s="62">
        <f t="shared" si="1"/>
        <v>-1.708970115081563E-2</v>
      </c>
      <c r="K47" s="68">
        <f t="shared" si="12"/>
        <v>4.4658812264947632E-2</v>
      </c>
      <c r="L47" s="62">
        <f t="shared" si="12"/>
        <v>1.7114743080434227E-3</v>
      </c>
    </row>
    <row r="48" spans="1:12" ht="24.9" customHeight="1" thickBot="1" x14ac:dyDescent="0.35">
      <c r="A48" s="2"/>
      <c r="B48" s="56" t="s">
        <v>28</v>
      </c>
      <c r="C48" s="73"/>
      <c r="D48" s="74"/>
      <c r="E48" s="74"/>
      <c r="F48" s="74"/>
      <c r="G48" s="75"/>
      <c r="H48" s="75"/>
      <c r="I48" s="57"/>
      <c r="J48" s="57"/>
      <c r="K48" s="76"/>
      <c r="L48" s="77"/>
    </row>
    <row r="49" spans="1:12" s="15" customFormat="1" ht="24.9" customHeight="1" thickBot="1" x14ac:dyDescent="0.55000000000000004">
      <c r="A49" s="18"/>
      <c r="B49" s="54" t="s">
        <v>29</v>
      </c>
      <c r="C49" s="58">
        <f t="shared" ref="C49:H49" si="15">C47+C43</f>
        <v>2981668</v>
      </c>
      <c r="D49" s="59">
        <f t="shared" si="15"/>
        <v>7930229</v>
      </c>
      <c r="E49" s="59">
        <f t="shared" si="15"/>
        <v>3048414</v>
      </c>
      <c r="F49" s="59">
        <f t="shared" si="15"/>
        <v>8106028</v>
      </c>
      <c r="G49" s="59">
        <f t="shared" si="15"/>
        <v>3057129</v>
      </c>
      <c r="H49" s="59">
        <f t="shared" si="15"/>
        <v>7949015</v>
      </c>
      <c r="I49" s="68">
        <f t="shared" si="0"/>
        <v>2.8588636582826347E-3</v>
      </c>
      <c r="J49" s="62">
        <f t="shared" si="1"/>
        <v>-1.9369905951472165E-2</v>
      </c>
      <c r="K49" s="68">
        <f>(G49-C49)/C49</f>
        <v>2.5308317357935223E-2</v>
      </c>
      <c r="L49" s="62">
        <f>(H49-D49)/D49</f>
        <v>2.3689101537925322E-3</v>
      </c>
    </row>
    <row r="50" spans="1:12" ht="24" customHeight="1" x14ac:dyDescent="0.35">
      <c r="K50" s="11" t="s">
        <v>47</v>
      </c>
    </row>
  </sheetData>
  <mergeCells count="11">
    <mergeCell ref="A3:L3"/>
    <mergeCell ref="K2:L2"/>
    <mergeCell ref="A5:A7"/>
    <mergeCell ref="B5:B7"/>
    <mergeCell ref="C5:L5"/>
    <mergeCell ref="C6:D6"/>
    <mergeCell ref="G6:H6"/>
    <mergeCell ref="K6:L6"/>
    <mergeCell ref="E6:F6"/>
    <mergeCell ref="I6:J6"/>
    <mergeCell ref="K4:L4"/>
  </mergeCells>
  <pageMargins left="0.7" right="0.31" top="0.54" bottom="0.55000000000000004" header="0.27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2021-03-15T12:06:39Z</dcterms:modified>
</cp:coreProperties>
</file>