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5 PUNJAB\Annexures 155 SLBC\"/>
    </mc:Choice>
  </mc:AlternateContent>
  <bookViews>
    <workbookView xWindow="120" yWindow="132" windowWidth="9420" windowHeight="4500"/>
  </bookViews>
  <sheets>
    <sheet name="DEC. 2020" sheetId="5" r:id="rId1"/>
  </sheets>
  <definedNames>
    <definedName name="_xlnm.Print_Area" localSheetId="0">'DEC. 2020'!$A$1:$K$41</definedName>
  </definedNames>
  <calcPr calcId="162913"/>
</workbook>
</file>

<file path=xl/calcChain.xml><?xml version="1.0" encoding="utf-8"?>
<calcChain xmlns="http://schemas.openxmlformats.org/spreadsheetml/2006/main">
  <c r="K9" i="5" l="1"/>
  <c r="K39" i="5" l="1"/>
  <c r="J39" i="5"/>
  <c r="K37" i="5"/>
  <c r="J37" i="5"/>
  <c r="J22" i="5"/>
  <c r="K22" i="5"/>
  <c r="J23" i="5"/>
  <c r="K23" i="5"/>
  <c r="J24" i="5"/>
  <c r="K24" i="5"/>
  <c r="J25" i="5"/>
  <c r="K25" i="5"/>
  <c r="J26" i="5"/>
  <c r="K26" i="5"/>
  <c r="J27" i="5"/>
  <c r="K27" i="5"/>
  <c r="J28" i="5"/>
  <c r="K28" i="5"/>
  <c r="J29" i="5"/>
  <c r="K29" i="5"/>
  <c r="J30" i="5"/>
  <c r="K30" i="5"/>
  <c r="J31" i="5"/>
  <c r="K31" i="5"/>
  <c r="J32" i="5"/>
  <c r="K32" i="5"/>
  <c r="J33" i="5"/>
  <c r="K33" i="5"/>
  <c r="J34" i="5"/>
  <c r="K34" i="5"/>
  <c r="K21" i="5"/>
  <c r="J21" i="5"/>
  <c r="J9" i="5"/>
  <c r="J10" i="5"/>
  <c r="K10" i="5"/>
  <c r="J11" i="5"/>
  <c r="K11" i="5"/>
  <c r="J12" i="5"/>
  <c r="K12" i="5"/>
  <c r="J13" i="5"/>
  <c r="K13" i="5"/>
  <c r="J14" i="5"/>
  <c r="K14" i="5"/>
  <c r="J15" i="5"/>
  <c r="K15" i="5"/>
  <c r="J16" i="5"/>
  <c r="K16" i="5"/>
  <c r="J17" i="5"/>
  <c r="K17" i="5"/>
  <c r="J18" i="5"/>
  <c r="K18" i="5"/>
  <c r="J19" i="5"/>
  <c r="K19" i="5"/>
  <c r="K8" i="5"/>
  <c r="J8" i="5"/>
  <c r="I35" i="5" l="1"/>
  <c r="H35" i="5"/>
  <c r="I20" i="5"/>
  <c r="H20" i="5"/>
  <c r="I36" i="5" l="1"/>
  <c r="I38" i="5" s="1"/>
  <c r="H36" i="5"/>
  <c r="H38" i="5" s="1"/>
  <c r="E35" i="5" l="1"/>
  <c r="D35" i="5"/>
  <c r="F35" i="5" l="1"/>
  <c r="G35" i="5"/>
  <c r="K35" i="5" l="1"/>
  <c r="J35" i="5"/>
  <c r="G20" i="5"/>
  <c r="G36" i="5" s="1"/>
  <c r="F20" i="5"/>
  <c r="E20" i="5"/>
  <c r="E36" i="5" s="1"/>
  <c r="F36" i="5" l="1"/>
  <c r="F40" i="5" s="1"/>
  <c r="E38" i="5"/>
  <c r="G38" i="5"/>
  <c r="E40" i="5"/>
  <c r="D20" i="5"/>
  <c r="J20" i="5"/>
  <c r="J36" i="5" s="1"/>
  <c r="K20" i="5"/>
  <c r="K36" i="5" s="1"/>
  <c r="I40" i="5"/>
  <c r="H40" i="5"/>
  <c r="D36" i="5" l="1"/>
  <c r="D38" i="5" s="1"/>
  <c r="F38" i="5"/>
  <c r="K38" i="5"/>
  <c r="J38" i="5"/>
  <c r="J40" i="5"/>
  <c r="K40" i="5"/>
  <c r="G40" i="5"/>
  <c r="D40" i="5" l="1"/>
</calcChain>
</file>

<file path=xl/sharedStrings.xml><?xml version="1.0" encoding="utf-8"?>
<sst xmlns="http://schemas.openxmlformats.org/spreadsheetml/2006/main" count="51" uniqueCount="45">
  <si>
    <t>Name of the Bank</t>
  </si>
  <si>
    <t>Total (A+B+C)</t>
  </si>
  <si>
    <t>No. of Units</t>
  </si>
  <si>
    <t>UCO BANK</t>
  </si>
  <si>
    <t>IDBI BK</t>
  </si>
  <si>
    <t>O/s</t>
  </si>
  <si>
    <t>J &amp; K BANK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</si>
  <si>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</si>
  <si>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</si>
  <si>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</si>
  <si>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</si>
  <si>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</si>
  <si>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</si>
  <si>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</si>
  <si>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</si>
  <si>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PUNJAB &amp; SIND BANK</t>
  </si>
  <si>
    <t>BANK OF INDIA</t>
  </si>
  <si>
    <t>BANK OF MAHARASHTRA</t>
  </si>
  <si>
    <t>CAPITAL SMALL FINANCE BANK</t>
  </si>
  <si>
    <t>HDFC BANK</t>
  </si>
  <si>
    <t>ICICI BANK</t>
  </si>
  <si>
    <t>KOTAK MAHINDRA BANK</t>
  </si>
  <si>
    <t>YES BANK</t>
  </si>
  <si>
    <t>FEDERAL BANK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</si>
  <si>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</si>
  <si>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</si>
  <si>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</si>
  <si>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</si>
  <si>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</si>
  <si>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</si>
  <si>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PB. STATE COOPERATIVE BANK</t>
  </si>
  <si>
    <t>PUNJAB GRAMIN BANK</t>
  </si>
  <si>
    <t>TOTAL PSU BANKS</t>
  </si>
  <si>
    <t>TOTAL PVT BANKS</t>
  </si>
  <si>
    <t>TOTAL PSU &amp; PVT BANKS</t>
  </si>
  <si>
    <t>Total Commercial Banks</t>
  </si>
  <si>
    <t>Micro Enterprises (A)</t>
  </si>
  <si>
    <t>Small Enterprises (B)</t>
  </si>
  <si>
    <t>Medium enterprises (C)</t>
  </si>
  <si>
    <t>GRAND TOTAL</t>
  </si>
  <si>
    <t>SLBC Punjab</t>
  </si>
  <si>
    <t>Amount in Lakhs</t>
  </si>
  <si>
    <t>Annexure - 16</t>
  </si>
  <si>
    <t>S.No</t>
  </si>
  <si>
    <t>Bank wise MSME Outstanding as on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</si>
</sst>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name val="Helv"/>
    </font>
    <font>
      <b/>
      <sz val="20"/>
      <name val="Tahoma"/>
      <family val="2"/>
    </font>
    <font>
      <b/>
      <sz val="12"/>
      <name val="Helv"/>
    </font>
    <font>
      <b/>
      <sz val="20"/>
      <name val="Helv"/>
    </font>
    <font>
      <b/>
      <sz val="13"/>
      <name val="Helv"/>
    </font>
    <font>
      <b/>
      <sz val="25"/>
      <name val="Tahoma"/>
      <family val="2"/>
    </font>
    <font>
      <b/>
      <sz val="30"/>
      <name val="Tahoma"/>
      <family val="2"/>
    </font>
    <font>
      <sz val="30"/>
      <name val="Helv"/>
    </font>
    <font>
      <b/>
      <sz val="40"/>
      <name val="Tahoma"/>
      <family val="2"/>
    </font>
    <font>
      <b/>
      <sz val="22"/>
      <name val="Tahoma"/>
      <family val="2"/>
    </font>
    <font>
      <b/>
      <sz val="27"/>
      <name val="Tahoma"/>
      <family val="2"/>
    </font>
    <font>
      <b/>
      <sz val="28"/>
      <name val="Tahoma"/>
      <family val="2"/>
    </font>
    <font>
      <b/>
      <sz val="23"/>
      <name val="Tahoma"/>
      <family val="2"/>
    </font>
    <font>
      <b/>
      <sz val="21"/>
      <name val="Helv"/>
    </font>
    <font>
      <b/>
      <sz val="2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/>
    <xf numFmtId="0" fontId="4" fillId="0" borderId="0" xfId="0" applyFont="1" applyFill="1" applyBorder="1" applyAlignment="1">
      <alignment horizontal="right" vertical="center"/>
    </xf>
    <xf numFmtId="0" fontId="0" fillId="2" borderId="0" xfId="0" applyFont="1" applyFill="1"/>
    <xf numFmtId="0" fontId="2" fillId="0" borderId="0" xfId="0" applyFont="1" applyFill="1"/>
    <xf numFmtId="1" fontId="1" fillId="0" borderId="18" xfId="0" applyNumberFormat="1" applyFont="1" applyFill="1" applyBorder="1" applyAlignment="1">
      <alignment horizontal="right" vertical="center"/>
    </xf>
    <xf numFmtId="1" fontId="5" fillId="0" borderId="1" xfId="0" applyNumberFormat="1" applyFont="1" applyFill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right" vertical="center"/>
    </xf>
    <xf numFmtId="1" fontId="5" fillId="0" borderId="11" xfId="0" applyNumberFormat="1" applyFont="1" applyFill="1" applyBorder="1" applyAlignment="1">
      <alignment horizontal="right" vertical="center"/>
    </xf>
    <xf numFmtId="0" fontId="7" fillId="0" borderId="0" xfId="0" applyFont="1" applyFill="1"/>
    <xf numFmtId="0" fontId="7" fillId="0" borderId="0" xfId="0" applyFont="1"/>
    <xf numFmtId="1" fontId="3" fillId="0" borderId="0" xfId="0" applyNumberFormat="1" applyFont="1" applyFill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vertical="center"/>
      <protection locked="0"/>
    </xf>
    <xf numFmtId="1" fontId="5" fillId="0" borderId="5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right" vertical="center"/>
    </xf>
    <xf numFmtId="1" fontId="5" fillId="0" borderId="23" xfId="0" applyNumberFormat="1" applyFont="1" applyFill="1" applyBorder="1" applyAlignment="1">
      <alignment horizontal="right" vertical="center"/>
    </xf>
    <xf numFmtId="0" fontId="13" fillId="0" borderId="0" xfId="0" applyFont="1" applyFill="1"/>
    <xf numFmtId="0" fontId="1" fillId="0" borderId="7" xfId="0" applyFont="1" applyFill="1" applyBorder="1" applyAlignment="1" applyProtection="1">
      <alignment vertical="center"/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horizontal="center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right"/>
    </xf>
    <xf numFmtId="0" fontId="14" fillId="0" borderId="24" xfId="0" applyFont="1" applyFill="1" applyBorder="1" applyAlignment="1">
      <alignment horizontal="right"/>
    </xf>
    <xf numFmtId="0" fontId="14" fillId="0" borderId="25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1" fillId="3" borderId="18" xfId="0" applyNumberFormat="1" applyFont="1" applyFill="1" applyBorder="1" applyAlignment="1">
      <alignment horizontal="right" vertical="center"/>
    </xf>
    <xf numFmtId="0" fontId="9" fillId="3" borderId="19" xfId="0" applyFont="1" applyFill="1" applyBorder="1" applyAlignment="1" applyProtection="1">
      <alignment horizontal="center" vertical="center"/>
      <protection locked="0"/>
    </xf>
    <xf numFmtId="0" fontId="9" fillId="3" borderId="19" xfId="0" applyFont="1" applyFill="1" applyBorder="1" applyAlignment="1" applyProtection="1">
      <alignment vertical="center"/>
      <protection locked="0"/>
    </xf>
    <xf numFmtId="1" fontId="10" fillId="3" borderId="6" xfId="0" applyNumberFormat="1" applyFont="1" applyFill="1" applyBorder="1" applyAlignment="1">
      <alignment horizontal="right" vertical="center"/>
    </xf>
    <xf numFmtId="1" fontId="10" fillId="3" borderId="4" xfId="0" applyNumberFormat="1" applyFont="1" applyFill="1" applyBorder="1" applyAlignment="1">
      <alignment horizontal="right" vertical="center"/>
    </xf>
    <xf numFmtId="1" fontId="10" fillId="3" borderId="2" xfId="0" applyNumberFormat="1" applyFont="1" applyFill="1" applyBorder="1" applyAlignment="1">
      <alignment horizontal="right" vertical="center"/>
    </xf>
    <xf numFmtId="0" fontId="0" fillId="3" borderId="0" xfId="0" applyFont="1" applyFill="1"/>
    <xf numFmtId="0" fontId="9" fillId="3" borderId="16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1" fontId="11" fillId="3" borderId="4" xfId="0" applyNumberFormat="1" applyFont="1" applyFill="1" applyBorder="1" applyAlignment="1">
      <alignment horizontal="right" vertical="center"/>
    </xf>
    <xf numFmtId="1" fontId="11" fillId="3" borderId="2" xfId="0" applyNumberFormat="1" applyFont="1" applyFill="1" applyBorder="1" applyAlignment="1">
      <alignment horizontal="right" vertical="center"/>
    </xf>
    <xf numFmtId="0" fontId="12" fillId="3" borderId="19" xfId="0" applyFont="1" applyFill="1" applyBorder="1" applyAlignment="1" applyProtection="1">
      <alignment vertical="center"/>
      <protection locked="0"/>
    </xf>
    <xf numFmtId="0" fontId="5" fillId="3" borderId="19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view="pageBreakPreview" topLeftCell="B1" zoomScale="40" zoomScaleSheetLayoutView="40" workbookViewId="0">
      <pane xSplit="2" topLeftCell="D1" activePane="topRight" state="frozen"/>
      <selection activeCell="B7" sqref="B7"/>
      <selection pane="topRight" activeCell="G11" sqref="G11"/>
    </sheetView>
  </sheetViews>
  <sheetFormatPr defaultColWidth="8.90625" defaultRowHeight="15.6" x14ac:dyDescent="0.3"/>
  <cols>
    <col min="1" max="1" width="0" style="3" hidden="1" customWidth="1"/>
    <col min="2" max="2" width="11.453125" style="26" customWidth="1"/>
    <col min="3" max="3" width="45.08984375" style="2" customWidth="1"/>
    <col min="4" max="4" width="25" style="2" customWidth="1"/>
    <col min="5" max="5" width="25.453125" style="2" customWidth="1"/>
    <col min="6" max="6" width="23.453125" style="2" customWidth="1"/>
    <col min="7" max="7" width="24.6328125" style="2" customWidth="1"/>
    <col min="8" max="9" width="21.453125" style="2" customWidth="1"/>
    <col min="10" max="10" width="23.453125" style="2" customWidth="1"/>
    <col min="11" max="11" width="24" style="2" customWidth="1"/>
    <col min="12" max="12" width="16.36328125" style="3" customWidth="1"/>
    <col min="13" max="16384" width="8.90625" style="3"/>
  </cols>
  <sheetData>
    <row r="1" spans="1:12" ht="57" customHeight="1" thickBot="1" x14ac:dyDescent="0.35">
      <c r="J1" s="40" t="s">
        <v>42</v>
      </c>
      <c r="K1" s="41"/>
    </row>
    <row r="2" spans="1:12" ht="56.4" customHeight="1" thickBot="1" x14ac:dyDescent="0.35">
      <c r="A2" s="2"/>
      <c r="B2" s="37" t="s">
        <v>44</v>
      </c>
      <c r="C2" s="38"/>
      <c r="D2" s="38"/>
      <c r="E2" s="38"/>
      <c r="F2" s="38"/>
      <c r="G2" s="38"/>
      <c r="H2" s="38"/>
      <c r="I2" s="38"/>
      <c r="J2" s="38"/>
      <c r="K2" s="39"/>
    </row>
    <row r="3" spans="1:12" ht="27.9" customHeight="1" thickBot="1" x14ac:dyDescent="0.65">
      <c r="A3" s="2"/>
      <c r="B3" s="34" t="s">
        <v>41</v>
      </c>
      <c r="C3" s="35"/>
      <c r="D3" s="35"/>
      <c r="E3" s="35"/>
      <c r="F3" s="35"/>
      <c r="G3" s="35"/>
      <c r="H3" s="35"/>
      <c r="I3" s="35"/>
      <c r="J3" s="35"/>
      <c r="K3" s="36"/>
    </row>
    <row r="4" spans="1:12" ht="37.5" customHeight="1" x14ac:dyDescent="0.3">
      <c r="A4" s="2"/>
      <c r="B4" s="31" t="s">
        <v>43</v>
      </c>
      <c r="C4" s="31" t="s">
        <v>0</v>
      </c>
      <c r="D4" s="31" t="s">
        <v>36</v>
      </c>
      <c r="E4" s="42"/>
      <c r="F4" s="48" t="s">
        <v>37</v>
      </c>
      <c r="G4" s="48"/>
      <c r="H4" s="31" t="s">
        <v>38</v>
      </c>
      <c r="I4" s="42"/>
      <c r="J4" s="44" t="s">
        <v>1</v>
      </c>
      <c r="K4" s="45"/>
    </row>
    <row r="5" spans="1:12" s="12" customFormat="1" ht="35.25" customHeight="1" x14ac:dyDescent="0.65">
      <c r="A5" s="11"/>
      <c r="B5" s="32"/>
      <c r="C5" s="32"/>
      <c r="D5" s="32"/>
      <c r="E5" s="43"/>
      <c r="F5" s="49"/>
      <c r="G5" s="49"/>
      <c r="H5" s="32"/>
      <c r="I5" s="43"/>
      <c r="J5" s="46"/>
      <c r="K5" s="47"/>
    </row>
    <row r="6" spans="1:12" ht="66" customHeight="1" thickBot="1" x14ac:dyDescent="0.35">
      <c r="A6" s="2"/>
      <c r="B6" s="32"/>
      <c r="C6" s="32"/>
      <c r="D6" s="32"/>
      <c r="E6" s="43"/>
      <c r="F6" s="49"/>
      <c r="G6" s="49"/>
      <c r="H6" s="32"/>
      <c r="I6" s="43"/>
      <c r="J6" s="46"/>
      <c r="K6" s="47"/>
    </row>
    <row r="7" spans="1:12" ht="69" customHeight="1" thickBot="1" x14ac:dyDescent="0.35">
      <c r="A7" s="2"/>
      <c r="B7" s="33"/>
      <c r="C7" s="33"/>
      <c r="D7" s="19" t="s">
        <v>2</v>
      </c>
      <c r="E7" s="17" t="s">
        <v>5</v>
      </c>
      <c r="F7" s="18" t="s">
        <v>2</v>
      </c>
      <c r="G7" s="20" t="s">
        <v>5</v>
      </c>
      <c r="H7" s="19" t="s">
        <v>2</v>
      </c>
      <c r="I7" s="17" t="s">
        <v>5</v>
      </c>
      <c r="J7" s="18" t="s">
        <v>2</v>
      </c>
      <c r="K7" s="17" t="s">
        <v>5</v>
      </c>
    </row>
    <row r="8" spans="1:12" ht="50.1" customHeight="1" thickBot="1" x14ac:dyDescent="0.35">
      <c r="A8" s="7">
        <v>1</v>
      </c>
      <c r="B8" s="27">
        <v>1</v>
      </c>
      <c r="C8" s="24" t="s">
        <v>7</v>
      </c>
      <c r="D8" s="16">
        <v>142553</v>
      </c>
      <c r="E8" s="16">
        <v>408731</v>
      </c>
      <c r="F8" s="16">
        <v>14784.4035</v>
      </c>
      <c r="G8" s="16">
        <v>438528</v>
      </c>
      <c r="H8" s="16">
        <v>1025</v>
      </c>
      <c r="I8" s="16">
        <v>149562</v>
      </c>
      <c r="J8" s="16">
        <f t="shared" ref="J8:J19" si="0">D8+F8+H8</f>
        <v>158362.40350000001</v>
      </c>
      <c r="K8" s="21">
        <f t="shared" ref="K8:K19" si="1">E8+G8+I8</f>
        <v>996821</v>
      </c>
    </row>
    <row r="9" spans="1:12" ht="50.1" customHeight="1" thickBot="1" x14ac:dyDescent="0.35">
      <c r="A9" s="7">
        <v>2</v>
      </c>
      <c r="B9" s="28">
        <v>2</v>
      </c>
      <c r="C9" s="14" t="s">
        <v>15</v>
      </c>
      <c r="D9" s="8">
        <v>56342</v>
      </c>
      <c r="E9" s="8">
        <v>163208</v>
      </c>
      <c r="F9" s="8">
        <v>3815</v>
      </c>
      <c r="G9" s="8">
        <v>74661</v>
      </c>
      <c r="H9" s="8">
        <v>401</v>
      </c>
      <c r="I9" s="8">
        <v>37422</v>
      </c>
      <c r="J9" s="8">
        <f t="shared" si="0"/>
        <v>60558</v>
      </c>
      <c r="K9" s="22">
        <f t="shared" si="1"/>
        <v>275291</v>
      </c>
    </row>
    <row r="10" spans="1:12" s="2" customFormat="1" ht="50.1" customHeight="1" thickBot="1" x14ac:dyDescent="0.35">
      <c r="A10" s="7">
        <v>4</v>
      </c>
      <c r="B10" s="27">
        <v>3</v>
      </c>
      <c r="C10" s="14" t="s">
        <v>3</v>
      </c>
      <c r="D10" s="8">
        <v>36794</v>
      </c>
      <c r="E10" s="8">
        <v>113304</v>
      </c>
      <c r="F10" s="8">
        <v>1507</v>
      </c>
      <c r="G10" s="8">
        <v>20095</v>
      </c>
      <c r="H10" s="8">
        <v>153</v>
      </c>
      <c r="I10" s="8">
        <v>7485</v>
      </c>
      <c r="J10" s="8">
        <f t="shared" si="0"/>
        <v>38454</v>
      </c>
      <c r="K10" s="22">
        <f t="shared" si="1"/>
        <v>140884</v>
      </c>
    </row>
    <row r="11" spans="1:12" s="2" customFormat="1" ht="49.65" customHeight="1" thickBot="1" x14ac:dyDescent="0.35">
      <c r="A11" s="7">
        <v>7</v>
      </c>
      <c r="B11" s="28">
        <v>4</v>
      </c>
      <c r="C11" s="14" t="s">
        <v>8</v>
      </c>
      <c r="D11" s="8">
        <v>23199</v>
      </c>
      <c r="E11" s="8">
        <v>95680</v>
      </c>
      <c r="F11" s="8">
        <v>513</v>
      </c>
      <c r="G11" s="8">
        <v>24294</v>
      </c>
      <c r="H11" s="8">
        <v>55</v>
      </c>
      <c r="I11" s="8">
        <v>11034</v>
      </c>
      <c r="J11" s="8">
        <f t="shared" si="0"/>
        <v>23767</v>
      </c>
      <c r="K11" s="22">
        <f t="shared" si="1"/>
        <v>131008</v>
      </c>
    </row>
    <row r="12" spans="1:12" s="2" customFormat="1" ht="49.65" customHeight="1" thickBot="1" x14ac:dyDescent="0.35">
      <c r="A12" s="7">
        <v>8</v>
      </c>
      <c r="B12" s="27">
        <v>5</v>
      </c>
      <c r="C12" s="14" t="s">
        <v>16</v>
      </c>
      <c r="D12" s="8">
        <v>25220</v>
      </c>
      <c r="E12" s="8">
        <v>83041</v>
      </c>
      <c r="F12" s="8">
        <v>627</v>
      </c>
      <c r="G12" s="8">
        <v>37206</v>
      </c>
      <c r="H12" s="8">
        <v>52</v>
      </c>
      <c r="I12" s="8">
        <v>9204</v>
      </c>
      <c r="J12" s="8">
        <f t="shared" si="0"/>
        <v>25899</v>
      </c>
      <c r="K12" s="22">
        <f t="shared" si="1"/>
        <v>129451</v>
      </c>
    </row>
    <row r="13" spans="1:12" s="2" customFormat="1" ht="50.1" customHeight="1" thickBot="1" x14ac:dyDescent="0.35">
      <c r="A13" s="7">
        <v>9</v>
      </c>
      <c r="B13" s="28">
        <v>6</v>
      </c>
      <c r="C13" s="14" t="s">
        <v>17</v>
      </c>
      <c r="D13" s="8">
        <v>3593</v>
      </c>
      <c r="E13" s="8">
        <v>7515</v>
      </c>
      <c r="F13" s="8">
        <v>405</v>
      </c>
      <c r="G13" s="8">
        <v>5133</v>
      </c>
      <c r="H13" s="8">
        <v>9</v>
      </c>
      <c r="I13" s="8">
        <v>790</v>
      </c>
      <c r="J13" s="8">
        <f t="shared" si="0"/>
        <v>4007</v>
      </c>
      <c r="K13" s="22">
        <f t="shared" si="1"/>
        <v>13438</v>
      </c>
    </row>
    <row r="14" spans="1:12" s="2" customFormat="1" ht="50.1" customHeight="1" thickBot="1" x14ac:dyDescent="0.35">
      <c r="A14" s="7">
        <v>10</v>
      </c>
      <c r="B14" s="27">
        <v>7</v>
      </c>
      <c r="C14" s="14" t="s">
        <v>9</v>
      </c>
      <c r="D14" s="8">
        <v>47338</v>
      </c>
      <c r="E14" s="8">
        <v>154101</v>
      </c>
      <c r="F14" s="8">
        <v>3454</v>
      </c>
      <c r="G14" s="8">
        <v>111216</v>
      </c>
      <c r="H14" s="8">
        <v>261</v>
      </c>
      <c r="I14" s="8">
        <v>28326</v>
      </c>
      <c r="J14" s="8">
        <f t="shared" si="0"/>
        <v>51053</v>
      </c>
      <c r="K14" s="22">
        <f t="shared" si="1"/>
        <v>293643</v>
      </c>
      <c r="L14" s="4"/>
    </row>
    <row r="15" spans="1:12" s="2" customFormat="1" ht="50.1" customHeight="1" thickBot="1" x14ac:dyDescent="0.35">
      <c r="A15" s="7">
        <v>11</v>
      </c>
      <c r="B15" s="28">
        <v>8</v>
      </c>
      <c r="C15" s="14" t="s">
        <v>10</v>
      </c>
      <c r="D15" s="8">
        <v>21075</v>
      </c>
      <c r="E15" s="8">
        <v>52317</v>
      </c>
      <c r="F15" s="8">
        <v>2118</v>
      </c>
      <c r="G15" s="8">
        <v>49942</v>
      </c>
      <c r="H15" s="8">
        <v>94</v>
      </c>
      <c r="I15" s="8">
        <v>5999</v>
      </c>
      <c r="J15" s="8">
        <f t="shared" si="0"/>
        <v>23287</v>
      </c>
      <c r="K15" s="22">
        <f t="shared" si="1"/>
        <v>108258</v>
      </c>
    </row>
    <row r="16" spans="1:12" s="2" customFormat="1" ht="50.1" customHeight="1" thickBot="1" x14ac:dyDescent="0.35">
      <c r="A16" s="7">
        <v>13</v>
      </c>
      <c r="B16" s="27">
        <v>9</v>
      </c>
      <c r="C16" s="14" t="s">
        <v>11</v>
      </c>
      <c r="D16" s="8">
        <v>16696</v>
      </c>
      <c r="E16" s="8">
        <v>71568</v>
      </c>
      <c r="F16" s="8">
        <v>1934</v>
      </c>
      <c r="G16" s="8">
        <v>31621</v>
      </c>
      <c r="H16" s="8">
        <v>1159</v>
      </c>
      <c r="I16" s="8">
        <v>24754</v>
      </c>
      <c r="J16" s="8">
        <f t="shared" si="0"/>
        <v>19789</v>
      </c>
      <c r="K16" s="22">
        <f t="shared" si="1"/>
        <v>127943</v>
      </c>
    </row>
    <row r="17" spans="1:11" s="2" customFormat="1" ht="50.1" customHeight="1" thickBot="1" x14ac:dyDescent="0.35">
      <c r="A17" s="7">
        <v>14</v>
      </c>
      <c r="B17" s="28">
        <v>10</v>
      </c>
      <c r="C17" s="14" t="s">
        <v>12</v>
      </c>
      <c r="D17" s="8">
        <v>24624</v>
      </c>
      <c r="E17" s="8">
        <v>161555</v>
      </c>
      <c r="F17" s="8">
        <v>2332</v>
      </c>
      <c r="G17" s="8">
        <v>125504</v>
      </c>
      <c r="H17" s="8">
        <v>61</v>
      </c>
      <c r="I17" s="8">
        <v>14414</v>
      </c>
      <c r="J17" s="8">
        <f t="shared" si="0"/>
        <v>27017</v>
      </c>
      <c r="K17" s="22">
        <f t="shared" si="1"/>
        <v>301473</v>
      </c>
    </row>
    <row r="18" spans="1:11" s="5" customFormat="1" ht="50.1" customHeight="1" thickBot="1" x14ac:dyDescent="0.35">
      <c r="A18" s="7">
        <v>15</v>
      </c>
      <c r="B18" s="27">
        <v>11</v>
      </c>
      <c r="C18" s="14" t="s">
        <v>13</v>
      </c>
      <c r="D18" s="8">
        <v>57968</v>
      </c>
      <c r="E18" s="8">
        <v>263316</v>
      </c>
      <c r="F18" s="8">
        <v>488</v>
      </c>
      <c r="G18" s="8">
        <v>103527</v>
      </c>
      <c r="H18" s="8">
        <v>24</v>
      </c>
      <c r="I18" s="8">
        <v>32624</v>
      </c>
      <c r="J18" s="8">
        <f t="shared" si="0"/>
        <v>58480</v>
      </c>
      <c r="K18" s="22">
        <f t="shared" si="1"/>
        <v>399467</v>
      </c>
    </row>
    <row r="19" spans="1:11" s="2" customFormat="1" ht="50.1" customHeight="1" thickBot="1" x14ac:dyDescent="0.35">
      <c r="A19" s="7">
        <v>17</v>
      </c>
      <c r="B19" s="28">
        <v>12</v>
      </c>
      <c r="C19" s="15" t="s">
        <v>14</v>
      </c>
      <c r="D19" s="9">
        <v>28688</v>
      </c>
      <c r="E19" s="9">
        <v>99319</v>
      </c>
      <c r="F19" s="9">
        <v>3106</v>
      </c>
      <c r="G19" s="9">
        <v>111105</v>
      </c>
      <c r="H19" s="9">
        <v>524</v>
      </c>
      <c r="I19" s="9">
        <v>46409</v>
      </c>
      <c r="J19" s="8">
        <f t="shared" si="0"/>
        <v>32318</v>
      </c>
      <c r="K19" s="22">
        <f t="shared" si="1"/>
        <v>256833</v>
      </c>
    </row>
    <row r="20" spans="1:11" s="56" customFormat="1" ht="50.1" customHeight="1" thickBot="1" x14ac:dyDescent="0.35">
      <c r="A20" s="50"/>
      <c r="B20" s="51"/>
      <c r="C20" s="64" t="s">
        <v>32</v>
      </c>
      <c r="D20" s="53">
        <f t="shared" ref="D20:K20" si="2">SUM(D8:D19)</f>
        <v>484090</v>
      </c>
      <c r="E20" s="54">
        <f t="shared" si="2"/>
        <v>1673655</v>
      </c>
      <c r="F20" s="54">
        <f t="shared" si="2"/>
        <v>35083.4035</v>
      </c>
      <c r="G20" s="54">
        <f t="shared" si="2"/>
        <v>1132832</v>
      </c>
      <c r="H20" s="54">
        <f t="shared" si="2"/>
        <v>3818</v>
      </c>
      <c r="I20" s="54">
        <f t="shared" si="2"/>
        <v>368023</v>
      </c>
      <c r="J20" s="54">
        <f t="shared" si="2"/>
        <v>522991.40350000001</v>
      </c>
      <c r="K20" s="55">
        <f t="shared" si="2"/>
        <v>3174510</v>
      </c>
    </row>
    <row r="21" spans="1:11" s="2" customFormat="1" ht="50.1" customHeight="1" thickBot="1" x14ac:dyDescent="0.35">
      <c r="A21" s="7">
        <v>19</v>
      </c>
      <c r="B21" s="27">
        <v>13</v>
      </c>
      <c r="C21" s="24" t="s">
        <v>4</v>
      </c>
      <c r="D21" s="16">
        <v>4825</v>
      </c>
      <c r="E21" s="16">
        <v>39014</v>
      </c>
      <c r="F21" s="16">
        <v>390</v>
      </c>
      <c r="G21" s="16">
        <v>7772</v>
      </c>
      <c r="H21" s="16">
        <v>22</v>
      </c>
      <c r="I21" s="16">
        <v>3518</v>
      </c>
      <c r="J21" s="8">
        <f t="shared" ref="J21:J34" si="3">D21+F21+H21</f>
        <v>5237</v>
      </c>
      <c r="K21" s="22">
        <f t="shared" ref="K21:K34" si="4">E21+G21+I21</f>
        <v>50304</v>
      </c>
    </row>
    <row r="22" spans="1:11" s="2" customFormat="1" ht="51" customHeight="1" thickBot="1" x14ac:dyDescent="0.35">
      <c r="A22" s="7">
        <v>20</v>
      </c>
      <c r="B22" s="28">
        <v>14</v>
      </c>
      <c r="C22" s="14" t="s">
        <v>6</v>
      </c>
      <c r="D22" s="8">
        <v>2155</v>
      </c>
      <c r="E22" s="8">
        <v>12138</v>
      </c>
      <c r="F22" s="8">
        <v>165</v>
      </c>
      <c r="G22" s="8">
        <v>4529.6000000000004</v>
      </c>
      <c r="H22" s="8">
        <v>8</v>
      </c>
      <c r="I22" s="8">
        <v>499</v>
      </c>
      <c r="J22" s="8">
        <f t="shared" si="3"/>
        <v>2328</v>
      </c>
      <c r="K22" s="22">
        <f t="shared" si="4"/>
        <v>17166.599999999999</v>
      </c>
    </row>
    <row r="23" spans="1:11" s="2" customFormat="1" ht="50.1" customHeight="1" thickBot="1" x14ac:dyDescent="0.35">
      <c r="A23" s="7">
        <v>22</v>
      </c>
      <c r="B23" s="27">
        <v>15</v>
      </c>
      <c r="C23" s="14" t="s">
        <v>19</v>
      </c>
      <c r="D23" s="8">
        <v>174448</v>
      </c>
      <c r="E23" s="8">
        <v>241874</v>
      </c>
      <c r="F23" s="8">
        <v>16146</v>
      </c>
      <c r="G23" s="8">
        <v>544051</v>
      </c>
      <c r="H23" s="8">
        <v>4265</v>
      </c>
      <c r="I23" s="8">
        <v>326784</v>
      </c>
      <c r="J23" s="8">
        <f t="shared" si="3"/>
        <v>194859</v>
      </c>
      <c r="K23" s="22">
        <f t="shared" si="4"/>
        <v>1112709</v>
      </c>
    </row>
    <row r="24" spans="1:11" s="2" customFormat="1" ht="50.1" customHeight="1" thickBot="1" x14ac:dyDescent="0.35">
      <c r="A24" s="7">
        <v>23</v>
      </c>
      <c r="B24" s="28">
        <v>16</v>
      </c>
      <c r="C24" s="14" t="s">
        <v>20</v>
      </c>
      <c r="D24" s="8">
        <v>24117</v>
      </c>
      <c r="E24" s="8">
        <v>259492</v>
      </c>
      <c r="F24" s="8">
        <v>6651</v>
      </c>
      <c r="G24" s="8">
        <v>215521</v>
      </c>
      <c r="H24" s="8">
        <v>693</v>
      </c>
      <c r="I24" s="8">
        <v>42141</v>
      </c>
      <c r="J24" s="8">
        <f t="shared" si="3"/>
        <v>31461</v>
      </c>
      <c r="K24" s="22">
        <f t="shared" si="4"/>
        <v>517154</v>
      </c>
    </row>
    <row r="25" spans="1:11" s="2" customFormat="1" ht="50.1" customHeight="1" thickBot="1" x14ac:dyDescent="0.35">
      <c r="A25" s="7">
        <v>24</v>
      </c>
      <c r="B25" s="27">
        <v>17</v>
      </c>
      <c r="C25" s="14" t="s">
        <v>21</v>
      </c>
      <c r="D25" s="8">
        <v>2375</v>
      </c>
      <c r="E25" s="8">
        <v>34557</v>
      </c>
      <c r="F25" s="8">
        <v>5946</v>
      </c>
      <c r="G25" s="8">
        <v>90526</v>
      </c>
      <c r="H25" s="8">
        <v>708</v>
      </c>
      <c r="I25" s="8">
        <v>19369</v>
      </c>
      <c r="J25" s="8">
        <f t="shared" si="3"/>
        <v>9029</v>
      </c>
      <c r="K25" s="22">
        <f t="shared" si="4"/>
        <v>144452</v>
      </c>
    </row>
    <row r="26" spans="1:11" s="2" customFormat="1" ht="50.1" customHeight="1" thickBot="1" x14ac:dyDescent="0.35">
      <c r="A26" s="7">
        <v>25</v>
      </c>
      <c r="B26" s="28">
        <v>18</v>
      </c>
      <c r="C26" s="14" t="s">
        <v>22</v>
      </c>
      <c r="D26" s="8">
        <v>3662</v>
      </c>
      <c r="E26" s="8">
        <v>55475</v>
      </c>
      <c r="F26" s="8">
        <v>1935</v>
      </c>
      <c r="G26" s="8">
        <v>33656</v>
      </c>
      <c r="H26" s="8">
        <v>315</v>
      </c>
      <c r="I26" s="8">
        <v>32473</v>
      </c>
      <c r="J26" s="8">
        <f t="shared" si="3"/>
        <v>5912</v>
      </c>
      <c r="K26" s="22">
        <f t="shared" si="4"/>
        <v>121604</v>
      </c>
    </row>
    <row r="27" spans="1:11" ht="50.1" customHeight="1" thickBot="1" x14ac:dyDescent="0.35">
      <c r="A27" s="7">
        <v>26</v>
      </c>
      <c r="B27" s="27">
        <v>19</v>
      </c>
      <c r="C27" s="14" t="s">
        <v>23</v>
      </c>
      <c r="D27" s="8">
        <v>313</v>
      </c>
      <c r="E27" s="8">
        <v>4989</v>
      </c>
      <c r="F27" s="8">
        <v>90</v>
      </c>
      <c r="G27" s="8">
        <v>10438</v>
      </c>
      <c r="H27" s="8">
        <v>12</v>
      </c>
      <c r="I27" s="8">
        <v>4612</v>
      </c>
      <c r="J27" s="8">
        <f t="shared" si="3"/>
        <v>415</v>
      </c>
      <c r="K27" s="22">
        <f t="shared" si="4"/>
        <v>20039</v>
      </c>
    </row>
    <row r="28" spans="1:11" ht="50.1" customHeight="1" thickBot="1" x14ac:dyDescent="0.35">
      <c r="A28" s="7">
        <v>27</v>
      </c>
      <c r="B28" s="28">
        <v>20</v>
      </c>
      <c r="C28" s="15" t="s">
        <v>24</v>
      </c>
      <c r="D28" s="8">
        <v>18686</v>
      </c>
      <c r="E28" s="8">
        <v>55615</v>
      </c>
      <c r="F28" s="8">
        <v>4495</v>
      </c>
      <c r="G28" s="8">
        <v>53763</v>
      </c>
      <c r="H28" s="8">
        <v>186</v>
      </c>
      <c r="I28" s="8">
        <v>11508</v>
      </c>
      <c r="J28" s="8">
        <f t="shared" si="3"/>
        <v>23367</v>
      </c>
      <c r="K28" s="22">
        <f t="shared" si="4"/>
        <v>120886</v>
      </c>
    </row>
    <row r="29" spans="1:11" ht="50.1" customHeight="1" thickBot="1" x14ac:dyDescent="0.35">
      <c r="A29" s="7">
        <v>28</v>
      </c>
      <c r="B29" s="27">
        <v>21</v>
      </c>
      <c r="C29" s="14" t="s">
        <v>25</v>
      </c>
      <c r="D29" s="8">
        <v>5738</v>
      </c>
      <c r="E29" s="8">
        <v>116055</v>
      </c>
      <c r="F29" s="8">
        <v>1762</v>
      </c>
      <c r="G29" s="8">
        <v>106183</v>
      </c>
      <c r="H29" s="8">
        <v>691</v>
      </c>
      <c r="I29" s="8">
        <v>64064</v>
      </c>
      <c r="J29" s="8">
        <f t="shared" si="3"/>
        <v>8191</v>
      </c>
      <c r="K29" s="22">
        <f t="shared" si="4"/>
        <v>286302</v>
      </c>
    </row>
    <row r="30" spans="1:11" ht="50.1" customHeight="1" thickBot="1" x14ac:dyDescent="0.35">
      <c r="A30" s="7">
        <v>29</v>
      </c>
      <c r="B30" s="28">
        <v>22</v>
      </c>
      <c r="C30" s="14" t="s">
        <v>26</v>
      </c>
      <c r="D30" s="8">
        <v>17694</v>
      </c>
      <c r="E30" s="8">
        <v>7184</v>
      </c>
      <c r="F30" s="8">
        <v>5535</v>
      </c>
      <c r="G30" s="8">
        <v>2293</v>
      </c>
      <c r="H30" s="8">
        <v>0</v>
      </c>
      <c r="I30" s="8">
        <v>0</v>
      </c>
      <c r="J30" s="8">
        <f t="shared" si="3"/>
        <v>23229</v>
      </c>
      <c r="K30" s="22">
        <f t="shared" si="4"/>
        <v>9477</v>
      </c>
    </row>
    <row r="31" spans="1:11" ht="50.1" customHeight="1" thickBot="1" x14ac:dyDescent="0.35">
      <c r="A31" s="7">
        <v>30</v>
      </c>
      <c r="B31" s="27">
        <v>23</v>
      </c>
      <c r="C31" s="14" t="s">
        <v>27</v>
      </c>
      <c r="D31" s="8">
        <v>12140</v>
      </c>
      <c r="E31" s="8">
        <v>50971</v>
      </c>
      <c r="F31" s="8">
        <v>1602</v>
      </c>
      <c r="G31" s="8">
        <v>11584</v>
      </c>
      <c r="H31" s="8">
        <v>5</v>
      </c>
      <c r="I31" s="8">
        <v>75</v>
      </c>
      <c r="J31" s="8">
        <f t="shared" si="3"/>
        <v>13747</v>
      </c>
      <c r="K31" s="22">
        <f t="shared" si="4"/>
        <v>62630</v>
      </c>
    </row>
    <row r="32" spans="1:11" s="2" customFormat="1" ht="50.1" customHeight="1" thickBot="1" x14ac:dyDescent="0.35">
      <c r="A32" s="7">
        <v>21</v>
      </c>
      <c r="B32" s="28">
        <v>24</v>
      </c>
      <c r="C32" s="14" t="s">
        <v>18</v>
      </c>
      <c r="D32" s="8">
        <v>7100</v>
      </c>
      <c r="E32" s="8">
        <v>47132</v>
      </c>
      <c r="F32" s="8">
        <v>2070</v>
      </c>
      <c r="G32" s="8">
        <v>27997</v>
      </c>
      <c r="H32" s="8">
        <v>63</v>
      </c>
      <c r="I32" s="8">
        <v>5737</v>
      </c>
      <c r="J32" s="8">
        <f t="shared" si="3"/>
        <v>9233</v>
      </c>
      <c r="K32" s="22">
        <f t="shared" si="4"/>
        <v>80866</v>
      </c>
    </row>
    <row r="33" spans="1:11" ht="50.1" customHeight="1" thickBot="1" x14ac:dyDescent="0.35">
      <c r="A33" s="7">
        <v>31</v>
      </c>
      <c r="B33" s="27">
        <v>25</v>
      </c>
      <c r="C33" s="15" t="s">
        <v>28</v>
      </c>
      <c r="D33" s="8">
        <v>17145</v>
      </c>
      <c r="E33" s="8">
        <v>3936</v>
      </c>
      <c r="F33" s="8">
        <v>0</v>
      </c>
      <c r="G33" s="8">
        <v>0</v>
      </c>
      <c r="H33" s="8">
        <v>0</v>
      </c>
      <c r="I33" s="8">
        <v>0</v>
      </c>
      <c r="J33" s="8">
        <f t="shared" si="3"/>
        <v>17145</v>
      </c>
      <c r="K33" s="22">
        <f t="shared" si="4"/>
        <v>3936</v>
      </c>
    </row>
    <row r="34" spans="1:11" ht="50.1" customHeight="1" thickBot="1" x14ac:dyDescent="0.35">
      <c r="A34" s="7">
        <v>32</v>
      </c>
      <c r="B34" s="28">
        <v>26</v>
      </c>
      <c r="C34" s="15" t="s">
        <v>29</v>
      </c>
      <c r="D34" s="9">
        <v>168</v>
      </c>
      <c r="E34" s="9">
        <v>3246</v>
      </c>
      <c r="F34" s="9">
        <v>9</v>
      </c>
      <c r="G34" s="9">
        <v>1020</v>
      </c>
      <c r="H34" s="9">
        <v>0</v>
      </c>
      <c r="I34" s="9">
        <v>0</v>
      </c>
      <c r="J34" s="8">
        <f t="shared" si="3"/>
        <v>177</v>
      </c>
      <c r="K34" s="22">
        <f t="shared" si="4"/>
        <v>4266</v>
      </c>
    </row>
    <row r="35" spans="1:11" s="56" customFormat="1" ht="50.1" customHeight="1" thickBot="1" x14ac:dyDescent="0.35">
      <c r="A35" s="50"/>
      <c r="B35" s="51"/>
      <c r="C35" s="52" t="s">
        <v>33</v>
      </c>
      <c r="D35" s="53">
        <f t="shared" ref="D35:K35" si="5">SUM(D21:D34)</f>
        <v>290566</v>
      </c>
      <c r="E35" s="54">
        <f t="shared" si="5"/>
        <v>931678</v>
      </c>
      <c r="F35" s="54">
        <f t="shared" si="5"/>
        <v>46796</v>
      </c>
      <c r="G35" s="54">
        <f t="shared" si="5"/>
        <v>1109333.6000000001</v>
      </c>
      <c r="H35" s="54">
        <f t="shared" si="5"/>
        <v>6968</v>
      </c>
      <c r="I35" s="54">
        <f t="shared" si="5"/>
        <v>510780</v>
      </c>
      <c r="J35" s="54">
        <f t="shared" si="5"/>
        <v>344330</v>
      </c>
      <c r="K35" s="55">
        <f t="shared" si="5"/>
        <v>2551791.6</v>
      </c>
    </row>
    <row r="36" spans="1:11" s="56" customFormat="1" ht="50.1" customHeight="1" thickBot="1" x14ac:dyDescent="0.35">
      <c r="A36" s="50"/>
      <c r="B36" s="57"/>
      <c r="C36" s="58" t="s">
        <v>34</v>
      </c>
      <c r="D36" s="54">
        <f t="shared" ref="D36:K36" si="6">D20+D35</f>
        <v>774656</v>
      </c>
      <c r="E36" s="54">
        <f t="shared" si="6"/>
        <v>2605333</v>
      </c>
      <c r="F36" s="54">
        <f t="shared" si="6"/>
        <v>81879.4035</v>
      </c>
      <c r="G36" s="54">
        <f t="shared" si="6"/>
        <v>2242165.6</v>
      </c>
      <c r="H36" s="54">
        <f t="shared" si="6"/>
        <v>10786</v>
      </c>
      <c r="I36" s="54">
        <f t="shared" si="6"/>
        <v>878803</v>
      </c>
      <c r="J36" s="54">
        <f t="shared" si="6"/>
        <v>867321.40350000001</v>
      </c>
      <c r="K36" s="55">
        <f t="shared" si="6"/>
        <v>5726301.5999999996</v>
      </c>
    </row>
    <row r="37" spans="1:11" ht="50.1" customHeight="1" thickBot="1" x14ac:dyDescent="0.35">
      <c r="A37" s="7">
        <v>34</v>
      </c>
      <c r="B37" s="29">
        <v>27</v>
      </c>
      <c r="C37" s="15" t="s">
        <v>31</v>
      </c>
      <c r="D37" s="10">
        <v>68044</v>
      </c>
      <c r="E37" s="10">
        <v>53759</v>
      </c>
      <c r="F37" s="10">
        <v>0</v>
      </c>
      <c r="G37" s="10">
        <v>0</v>
      </c>
      <c r="H37" s="10">
        <v>0</v>
      </c>
      <c r="I37" s="10">
        <v>0</v>
      </c>
      <c r="J37" s="8">
        <f>D37+F37+H37</f>
        <v>68044</v>
      </c>
      <c r="K37" s="22">
        <f>E37+G37+I37</f>
        <v>53759</v>
      </c>
    </row>
    <row r="38" spans="1:11" s="56" customFormat="1" ht="50.1" customHeight="1" thickBot="1" x14ac:dyDescent="0.35">
      <c r="A38" s="50"/>
      <c r="B38" s="51"/>
      <c r="C38" s="63" t="s">
        <v>35</v>
      </c>
      <c r="D38" s="53">
        <f>D36+D37</f>
        <v>842700</v>
      </c>
      <c r="E38" s="54">
        <f t="shared" ref="E38:G38" si="7">E36+E37</f>
        <v>2659092</v>
      </c>
      <c r="F38" s="54">
        <f t="shared" si="7"/>
        <v>81879.4035</v>
      </c>
      <c r="G38" s="54">
        <f t="shared" si="7"/>
        <v>2242165.6</v>
      </c>
      <c r="H38" s="54">
        <f t="shared" ref="H38" si="8">H36+H37</f>
        <v>10786</v>
      </c>
      <c r="I38" s="54">
        <f t="shared" ref="I38" si="9">I36+I37</f>
        <v>878803</v>
      </c>
      <c r="J38" s="54">
        <f t="shared" ref="J38" si="10">J36+J37</f>
        <v>935365.40350000001</v>
      </c>
      <c r="K38" s="55">
        <f t="shared" ref="K38" si="11">K36+K37</f>
        <v>5780060.5999999996</v>
      </c>
    </row>
    <row r="39" spans="1:11" ht="50.1" customHeight="1" thickBot="1" x14ac:dyDescent="0.35">
      <c r="A39" s="7">
        <v>33</v>
      </c>
      <c r="B39" s="30">
        <v>28</v>
      </c>
      <c r="C39" s="25" t="s">
        <v>30</v>
      </c>
      <c r="D39" s="10">
        <v>17887</v>
      </c>
      <c r="E39" s="10">
        <v>11029</v>
      </c>
      <c r="F39" s="10">
        <v>0</v>
      </c>
      <c r="G39" s="10">
        <v>0</v>
      </c>
      <c r="H39" s="10">
        <v>0</v>
      </c>
      <c r="I39" s="10">
        <v>0</v>
      </c>
      <c r="J39" s="8">
        <f>D39+F39+H39</f>
        <v>17887</v>
      </c>
      <c r="K39" s="22">
        <f>E39+G39+I39</f>
        <v>11029</v>
      </c>
    </row>
    <row r="40" spans="1:11" s="56" customFormat="1" ht="50.1" customHeight="1" thickBot="1" x14ac:dyDescent="0.35">
      <c r="A40" s="50"/>
      <c r="B40" s="59"/>
      <c r="C40" s="60" t="s">
        <v>39</v>
      </c>
      <c r="D40" s="61">
        <f t="shared" ref="D40:I40" si="12">SUM(D36+D39+D37)</f>
        <v>860587</v>
      </c>
      <c r="E40" s="61">
        <f t="shared" si="12"/>
        <v>2670121</v>
      </c>
      <c r="F40" s="61">
        <f t="shared" si="12"/>
        <v>81879.4035</v>
      </c>
      <c r="G40" s="61">
        <f t="shared" si="12"/>
        <v>2242165.6</v>
      </c>
      <c r="H40" s="61">
        <f t="shared" si="12"/>
        <v>10786</v>
      </c>
      <c r="I40" s="61">
        <f t="shared" si="12"/>
        <v>878803</v>
      </c>
      <c r="J40" s="61">
        <f>J36+J39+J37</f>
        <v>953252.40350000001</v>
      </c>
      <c r="K40" s="62">
        <f>K36+K39+K37</f>
        <v>5791089.5999999996</v>
      </c>
    </row>
    <row r="41" spans="1:11" ht="50.1" customHeight="1" x14ac:dyDescent="0.45">
      <c r="C41" s="1"/>
      <c r="D41" s="1"/>
      <c r="E41" s="1"/>
      <c r="F41" s="1"/>
      <c r="G41" s="1"/>
      <c r="H41" s="6"/>
      <c r="I41" s="6"/>
      <c r="J41" s="23" t="s">
        <v>40</v>
      </c>
      <c r="K41" s="6"/>
    </row>
    <row r="42" spans="1:11" ht="50.1" customHeight="1" x14ac:dyDescent="0.3">
      <c r="C42" s="1"/>
      <c r="D42" s="13"/>
      <c r="E42" s="13"/>
      <c r="F42" s="13"/>
      <c r="G42" s="13"/>
      <c r="H42" s="6"/>
      <c r="I42" s="6"/>
      <c r="J42" s="6"/>
      <c r="K42" s="6"/>
    </row>
  </sheetData>
  <mergeCells count="9">
    <mergeCell ref="B4:B7"/>
    <mergeCell ref="B3:K3"/>
    <mergeCell ref="B2:K2"/>
    <mergeCell ref="J1:K1"/>
    <mergeCell ref="H4:I6"/>
    <mergeCell ref="J4:K6"/>
    <mergeCell ref="D4:E6"/>
    <mergeCell ref="F4:G6"/>
    <mergeCell ref="C4:C7"/>
  </mergeCells>
  <printOptions horizontalCentered="1"/>
  <pageMargins left="0.25" right="0.21" top="1.01" bottom="0.5" header="0.3" footer="0.3"/>
  <pageSetup paperSize="9" scale="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DEC. 2020</vt:lpstr>
      <vt:lpstr>'DEC. 2020'!Print_Area</vt:lpstr>
    </vt:vector>
  </TitlesOfParts>
  <Company>PUNJAB NATIONAL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2021-03-15T12:08:43Z</cp:lastPrinted>
  <dcterms:created xsi:type="dcterms:W3CDTF">1999-09-08T04:55:31Z</dcterms:created>
  <dcterms:modified xsi:type="dcterms:W3CDTF">2021-03-15T12:08:44Z</dcterms:modified>
</cp:coreProperties>
</file>