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Sheet1" sheetId="5" r:id="rId1"/>
  </sheets>
  <definedNames>
    <definedName name="_xlnm.Print_Area" localSheetId="0">Sheet1!$A$1:$K$41</definedName>
  </definedNames>
  <calcPr calcId="162913"/>
</workbook>
</file>

<file path=xl/calcChain.xml><?xml version="1.0" encoding="utf-8"?>
<calcChain xmlns="http://schemas.openxmlformats.org/spreadsheetml/2006/main">
  <c r="K9" i="5" l="1"/>
  <c r="K39" i="5" l="1"/>
  <c r="J39" i="5"/>
  <c r="K37" i="5"/>
  <c r="J37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K21" i="5"/>
  <c r="J21" i="5"/>
  <c r="J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K8" i="5"/>
  <c r="J8" i="5"/>
  <c r="I35" i="5" l="1"/>
  <c r="H35" i="5"/>
  <c r="I20" i="5"/>
  <c r="H20" i="5"/>
  <c r="H36" i="5" l="1"/>
  <c r="H38" i="5" s="1"/>
  <c r="I36" i="5"/>
  <c r="I38" i="5" s="1"/>
  <c r="E35" i="5"/>
  <c r="D35" i="5"/>
  <c r="F35" i="5" l="1"/>
  <c r="G35" i="5"/>
  <c r="K35" i="5" l="1"/>
  <c r="J35" i="5"/>
  <c r="G20" i="5"/>
  <c r="G36" i="5" s="1"/>
  <c r="G38" i="5" s="1"/>
  <c r="F20" i="5"/>
  <c r="F36" i="5" s="1"/>
  <c r="F38" i="5" s="1"/>
  <c r="E20" i="5"/>
  <c r="E36" i="5" s="1"/>
  <c r="E38" i="5" s="1"/>
  <c r="F40" i="5" l="1"/>
  <c r="E40" i="5"/>
  <c r="D20" i="5"/>
  <c r="J20" i="5"/>
  <c r="J36" i="5" s="1"/>
  <c r="J38" i="5" s="1"/>
  <c r="K20" i="5"/>
  <c r="K36" i="5" s="1"/>
  <c r="K38" i="5" s="1"/>
  <c r="I40" i="5"/>
  <c r="H40" i="5"/>
  <c r="D36" i="5" l="1"/>
  <c r="D38" i="5" s="1"/>
  <c r="J40" i="5"/>
  <c r="K40" i="5"/>
  <c r="G40" i="5"/>
  <c r="D40" i="5" l="1"/>
</calcChain>
</file>

<file path=xl/sharedStrings.xml><?xml version="1.0" encoding="utf-8"?>
<sst xmlns="http://schemas.openxmlformats.org/spreadsheetml/2006/main" count="51" uniqueCount="45">
  <si>
    <t>Name of the Bank</t>
  </si>
  <si>
    <t>Total (A+B+C)</t>
  </si>
  <si>
    <t>No. of Units</t>
  </si>
  <si>
    <t>UCO BANK</t>
  </si>
  <si>
    <t>IDBI BK</t>
  </si>
  <si>
    <t>O/s</t>
  </si>
  <si>
    <t>J &amp; K BANK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</si>
  <si>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</si>
  <si>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</si>
  <si>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</si>
  <si>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</si>
  <si>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</si>
  <si>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</si>
  <si>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</si>
  <si>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</si>
  <si>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PUNJAB &amp; SIND BANK</t>
  </si>
  <si>
    <t>BANK OF INDIA</t>
  </si>
  <si>
    <t>BANK OF MAHARASHTRA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</si>
  <si>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</si>
  <si>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</si>
  <si>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</si>
  <si>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</si>
  <si>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</si>
  <si>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</si>
  <si>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</si>
  <si>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</si>
  <si>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</si>
  <si>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</si>
  <si>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UJJIVAN SMALL FINANCE BANK</t>
  </si>
  <si>
    <t>JANA SMALL FINANCE BANK</t>
  </si>
  <si>
    <t>PB. STATE COOPERATIVE BANK</t>
  </si>
  <si>
    <t>PUNJAB GRAMIN BANK</t>
  </si>
  <si>
    <t>TOTAL PSU BANKS</t>
  </si>
  <si>
    <t>TOTAL PVT BANKS</t>
  </si>
  <si>
    <t>TOTAL PSU &amp; PVT BANKS</t>
  </si>
  <si>
    <t>Total Commercial Banks</t>
  </si>
  <si>
    <t>Micro Enterprises (A)</t>
  </si>
  <si>
    <t>Small Enterprises (B)</t>
  </si>
  <si>
    <t>Medium enterprises (C)</t>
  </si>
  <si>
    <t>GRAND TOTAL</t>
  </si>
  <si>
    <t>SLBC Punjab</t>
  </si>
  <si>
    <t>Amount in Lakhs</t>
  </si>
  <si>
    <t>S.No</t>
  </si>
  <si>
    <t>Bank wise MSME Outstanding as on 31.03.2021</t>
  </si>
  <si>
    <t>Annexure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</si>
</sst>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27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ahoma"/>
      <family val="2"/>
    </font>
    <font>
      <b/>
      <sz val="12"/>
      <name val="Helv"/>
    </font>
    <font>
      <b/>
      <sz val="20"/>
      <name val="Helv"/>
    </font>
    <font>
      <b/>
      <sz val="13"/>
      <name val="Helv"/>
    </font>
    <font>
      <b/>
      <sz val="25"/>
      <name val="Tahoma"/>
      <family val="2"/>
    </font>
    <font>
      <b/>
      <sz val="30"/>
      <name val="Tahoma"/>
      <family val="2"/>
    </font>
    <font>
      <sz val="30"/>
      <name val="Helv"/>
    </font>
    <font>
      <b/>
      <sz val="40"/>
      <name val="Tahoma"/>
      <family val="2"/>
    </font>
    <font>
      <b/>
      <sz val="22"/>
      <name val="Tahoma"/>
      <family val="2"/>
    </font>
    <font>
      <b/>
      <sz val="27"/>
      <name val="Tahoma"/>
      <family val="2"/>
    </font>
    <font>
      <b/>
      <sz val="28"/>
      <name val="Tahoma"/>
      <family val="2"/>
    </font>
    <font>
      <b/>
      <sz val="23"/>
      <name val="Tahoma"/>
      <family val="2"/>
    </font>
    <font>
      <b/>
      <sz val="21"/>
      <name val="Helv"/>
    </font>
    <font>
      <b/>
      <sz val="26"/>
      <name val="Arial"/>
      <family val="2"/>
    </font>
    <font>
      <sz val="11"/>
      <color rgb="FF9C0006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1"/>
      <name val="Calibri"/>
      <family val="2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6">
    <xf numFmtId="0" fontId="0" fillId="0" borderId="0"/>
    <xf numFmtId="0" fontId="17" fillId="4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4" fillId="0" borderId="0" applyNumberFormat="0" applyBorder="0" applyProtection="0"/>
    <xf numFmtId="0" fontId="19" fillId="0" borderId="0"/>
    <xf numFmtId="0" fontId="23" fillId="0" borderId="0"/>
    <xf numFmtId="0" fontId="2" fillId="0" borderId="0"/>
    <xf numFmtId="44" fontId="2" fillId="0" borderId="0" applyFont="0" applyFill="0" applyBorder="0" applyAlignment="0" applyProtection="0"/>
    <xf numFmtId="0" fontId="20" fillId="0" borderId="0"/>
    <xf numFmtId="0" fontId="2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19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6" fillId="0" borderId="0"/>
    <xf numFmtId="0" fontId="18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4" fillId="0" borderId="0" xfId="0" applyFont="1" applyFill="1"/>
    <xf numFmtId="1" fontId="3" fillId="0" borderId="18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/>
    <xf numFmtId="0" fontId="9" fillId="0" borderId="0" xfId="0" applyFont="1"/>
    <xf numFmtId="1" fontId="5" fillId="0" borderId="0" xfId="0" applyNumberFormat="1" applyFont="1" applyFill="1" applyAlignment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right" vertical="center"/>
    </xf>
    <xf numFmtId="0" fontId="15" fillId="0" borderId="0" xfId="0" applyFont="1" applyFill="1"/>
    <xf numFmtId="0" fontId="3" fillId="0" borderId="7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horizont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" fontId="3" fillId="3" borderId="18" xfId="0" applyNumberFormat="1" applyFont="1" applyFill="1" applyBorder="1" applyAlignment="1">
      <alignment horizontal="right" vertical="center"/>
    </xf>
    <xf numFmtId="0" fontId="0" fillId="3" borderId="0" xfId="0" applyFont="1" applyFill="1"/>
    <xf numFmtId="1" fontId="3" fillId="2" borderId="18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17" fillId="2" borderId="0" xfId="1" applyFill="1"/>
    <xf numFmtId="0" fontId="0" fillId="0" borderId="0" xfId="0" applyFont="1" applyFill="1" applyAlignment="1">
      <alignment horizontal="center"/>
    </xf>
    <xf numFmtId="0" fontId="3" fillId="0" borderId="7" xfId="0" applyFont="1" applyFill="1" applyBorder="1" applyAlignment="1" applyProtection="1">
      <alignment vertical="center"/>
      <protection locked="0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1" fontId="12" fillId="0" borderId="6" xfId="0" applyNumberFormat="1" applyFont="1" applyFill="1" applyBorder="1" applyAlignment="1">
      <alignment horizontal="right" vertical="center"/>
    </xf>
    <xf numFmtId="1" fontId="12" fillId="0" borderId="4" xfId="0" applyNumberFormat="1" applyFont="1" applyFill="1" applyBorder="1" applyAlignment="1">
      <alignment horizontal="right" vertical="center"/>
    </xf>
    <xf numFmtId="1" fontId="12" fillId="0" borderId="2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vertical="center"/>
      <protection locked="0"/>
    </xf>
    <xf numFmtId="1" fontId="7" fillId="0" borderId="25" xfId="0" applyNumberFormat="1" applyFont="1" applyFill="1" applyBorder="1" applyAlignment="1">
      <alignment horizontal="right" vertical="center"/>
    </xf>
    <xf numFmtId="1" fontId="7" fillId="0" borderId="26" xfId="0" applyNumberFormat="1" applyFont="1" applyFill="1" applyBorder="1" applyAlignment="1">
      <alignment horizontal="right" vertical="center"/>
    </xf>
    <xf numFmtId="1" fontId="7" fillId="0" borderId="27" xfId="0" applyNumberFormat="1" applyFont="1" applyFill="1" applyBorder="1" applyAlignment="1">
      <alignment horizontal="right" vertical="center"/>
    </xf>
    <xf numFmtId="1" fontId="7" fillId="0" borderId="28" xfId="0" applyNumberFormat="1" applyFont="1" applyFill="1" applyBorder="1" applyAlignment="1">
      <alignment horizontal="right" vertical="center"/>
    </xf>
    <xf numFmtId="1" fontId="7" fillId="0" borderId="29" xfId="0" applyNumberFormat="1" applyFont="1" applyFill="1" applyBorder="1" applyAlignment="1">
      <alignment horizontal="right" vertical="center"/>
    </xf>
    <xf numFmtId="1" fontId="12" fillId="0" borderId="20" xfId="0" applyNumberFormat="1" applyFont="1" applyFill="1" applyBorder="1" applyAlignment="1">
      <alignment horizontal="right" vertical="center"/>
    </xf>
    <xf numFmtId="1" fontId="7" fillId="0" borderId="30" xfId="0" applyNumberFormat="1" applyFont="1" applyFill="1" applyBorder="1" applyAlignment="1">
      <alignment horizontal="right" vertical="center"/>
    </xf>
    <xf numFmtId="1" fontId="7" fillId="0" borderId="31" xfId="0" applyNumberFormat="1" applyFont="1" applyFill="1" applyBorder="1" applyAlignment="1">
      <alignment horizontal="right" vertical="center"/>
    </xf>
    <xf numFmtId="1" fontId="12" fillId="0" borderId="24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6">
    <cellStyle name="Bad" xfId="1" builtinId="27"/>
    <cellStyle name="Comma 2" xfId="19"/>
    <cellStyle name="Currency 2" xfId="9"/>
    <cellStyle name="Currency 2 2" xfId="47"/>
    <cellStyle name="Excel Built-in Normal" xfId="3"/>
    <cellStyle name="Excel Built-in Normal 1" xfId="4"/>
    <cellStyle name="Excel Built-in Normal 2" xfId="5"/>
    <cellStyle name="Normal" xfId="0" builtinId="0"/>
    <cellStyle name="Normal 10" xfId="20"/>
    <cellStyle name="Normal 11" xfId="34"/>
    <cellStyle name="Normal 12" xfId="28"/>
    <cellStyle name="Normal 13" xfId="31"/>
    <cellStyle name="Normal 14" xfId="37"/>
    <cellStyle name="Normal 15" xfId="22"/>
    <cellStyle name="Normal 16" xfId="24"/>
    <cellStyle name="Normal 17" xfId="26"/>
    <cellStyle name="Normal 18" xfId="35"/>
    <cellStyle name="Normal 19" xfId="29"/>
    <cellStyle name="Normal 2" xfId="6"/>
    <cellStyle name="Normal 2 2" xfId="14"/>
    <cellStyle name="Normal 2 2 2" xfId="41"/>
    <cellStyle name="Normal 2 2 2 2" xfId="55"/>
    <cellStyle name="Normal 2 3" xfId="45"/>
    <cellStyle name="Normal 20" xfId="32"/>
    <cellStyle name="Normal 21" xfId="38"/>
    <cellStyle name="Normal 22" xfId="23"/>
    <cellStyle name="Normal 23" xfId="25"/>
    <cellStyle name="Normal 24" xfId="27"/>
    <cellStyle name="Normal 25" xfId="36"/>
    <cellStyle name="Normal 26" xfId="30"/>
    <cellStyle name="Normal 27" xfId="33"/>
    <cellStyle name="Normal 28" xfId="39"/>
    <cellStyle name="Normal 29" xfId="40"/>
    <cellStyle name="Normal 3" xfId="8"/>
    <cellStyle name="Normal 3 2" xfId="10"/>
    <cellStyle name="Normal 3 3" xfId="43"/>
    <cellStyle name="Normal 3 4" xfId="46"/>
    <cellStyle name="Normal 3 4 2" xfId="42"/>
    <cellStyle name="Normal 30" xfId="21"/>
    <cellStyle name="Normal 31" xfId="2"/>
    <cellStyle name="Normal 32" xfId="44"/>
    <cellStyle name="Normal 4" xfId="11"/>
    <cellStyle name="Normal 4 2" xfId="48"/>
    <cellStyle name="Normal 5" xfId="12"/>
    <cellStyle name="Normal 5 2" xfId="49"/>
    <cellStyle name="Normal 6" xfId="13"/>
    <cellStyle name="Normal 6 2" xfId="17"/>
    <cellStyle name="Normal 6 2 2" xfId="53"/>
    <cellStyle name="Normal 6 3" xfId="50"/>
    <cellStyle name="Normal 7" xfId="15"/>
    <cellStyle name="Normal 7 2" xfId="51"/>
    <cellStyle name="Normal 8" xfId="16"/>
    <cellStyle name="Normal 8 2" xfId="52"/>
    <cellStyle name="Normal 9" xfId="18"/>
    <cellStyle name="Normal 9 2" xfId="54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view="pageBreakPreview" topLeftCell="B28" zoomScale="40" zoomScaleSheetLayoutView="40" workbookViewId="0">
      <pane xSplit="2" topLeftCell="D1" activePane="topRight" state="frozen"/>
      <selection activeCell="B7" sqref="B7"/>
      <selection pane="topRight" activeCell="G37" sqref="G37"/>
    </sheetView>
  </sheetViews>
  <sheetFormatPr defaultColWidth="8.90625" defaultRowHeight="15.6"/>
  <cols>
    <col min="1" max="1" width="0" style="3" hidden="1" customWidth="1"/>
    <col min="2" max="2" width="11.453125" style="22" customWidth="1"/>
    <col min="3" max="3" width="45.08984375" style="2" customWidth="1"/>
    <col min="4" max="4" width="25" style="2" customWidth="1"/>
    <col min="5" max="5" width="25.453125" style="2" customWidth="1"/>
    <col min="6" max="6" width="23.453125" style="2" customWidth="1"/>
    <col min="7" max="7" width="24.6328125" style="2" customWidth="1"/>
    <col min="8" max="8" width="21.453125" style="2" customWidth="1"/>
    <col min="9" max="9" width="26.6328125" style="2" customWidth="1"/>
    <col min="10" max="10" width="29.08984375" style="2" customWidth="1"/>
    <col min="11" max="11" width="30.6328125" style="2" customWidth="1"/>
    <col min="12" max="12" width="16.36328125" style="3" customWidth="1"/>
    <col min="13" max="16384" width="8.90625" style="3"/>
  </cols>
  <sheetData>
    <row r="1" spans="1:12" ht="57" customHeight="1" thickBot="1">
      <c r="B1" s="31"/>
      <c r="J1" s="66" t="s">
        <v>44</v>
      </c>
      <c r="K1" s="67"/>
    </row>
    <row r="2" spans="1:12" ht="56.4" customHeight="1" thickBot="1">
      <c r="A2" s="2"/>
      <c r="B2" s="63" t="s">
        <v>43</v>
      </c>
      <c r="C2" s="64"/>
      <c r="D2" s="64"/>
      <c r="E2" s="64"/>
      <c r="F2" s="64"/>
      <c r="G2" s="64"/>
      <c r="H2" s="64"/>
      <c r="I2" s="64"/>
      <c r="J2" s="64"/>
      <c r="K2" s="65"/>
    </row>
    <row r="3" spans="1:12" ht="28.2" customHeight="1" thickBot="1">
      <c r="A3" s="2"/>
      <c r="B3" s="60" t="s">
        <v>41</v>
      </c>
      <c r="C3" s="61"/>
      <c r="D3" s="61"/>
      <c r="E3" s="61"/>
      <c r="F3" s="61"/>
      <c r="G3" s="61"/>
      <c r="H3" s="61"/>
      <c r="I3" s="61"/>
      <c r="J3" s="61"/>
      <c r="K3" s="62"/>
    </row>
    <row r="4" spans="1:12" ht="37.5" customHeight="1">
      <c r="A4" s="2"/>
      <c r="B4" s="57" t="s">
        <v>42</v>
      </c>
      <c r="C4" s="57" t="s">
        <v>0</v>
      </c>
      <c r="D4" s="57" t="s">
        <v>36</v>
      </c>
      <c r="E4" s="68"/>
      <c r="F4" s="74" t="s">
        <v>37</v>
      </c>
      <c r="G4" s="74"/>
      <c r="H4" s="57" t="s">
        <v>38</v>
      </c>
      <c r="I4" s="68"/>
      <c r="J4" s="70" t="s">
        <v>1</v>
      </c>
      <c r="K4" s="71"/>
    </row>
    <row r="5" spans="1:12" s="11" customFormat="1" ht="35.4" customHeight="1">
      <c r="A5" s="10"/>
      <c r="B5" s="58"/>
      <c r="C5" s="58"/>
      <c r="D5" s="58"/>
      <c r="E5" s="69"/>
      <c r="F5" s="75"/>
      <c r="G5" s="75"/>
      <c r="H5" s="58"/>
      <c r="I5" s="69"/>
      <c r="J5" s="72"/>
      <c r="K5" s="73"/>
    </row>
    <row r="6" spans="1:12" ht="66" customHeight="1" thickBot="1">
      <c r="A6" s="2"/>
      <c r="B6" s="58"/>
      <c r="C6" s="58"/>
      <c r="D6" s="58"/>
      <c r="E6" s="69"/>
      <c r="F6" s="75"/>
      <c r="G6" s="75"/>
      <c r="H6" s="58"/>
      <c r="I6" s="69"/>
      <c r="J6" s="72"/>
      <c r="K6" s="73"/>
    </row>
    <row r="7" spans="1:12" ht="69" customHeight="1" thickBot="1">
      <c r="A7" s="2"/>
      <c r="B7" s="59"/>
      <c r="C7" s="59"/>
      <c r="D7" s="17" t="s">
        <v>2</v>
      </c>
      <c r="E7" s="15" t="s">
        <v>5</v>
      </c>
      <c r="F7" s="16" t="s">
        <v>2</v>
      </c>
      <c r="G7" s="18" t="s">
        <v>5</v>
      </c>
      <c r="H7" s="17" t="s">
        <v>2</v>
      </c>
      <c r="I7" s="15" t="s">
        <v>5</v>
      </c>
      <c r="J7" s="16" t="s">
        <v>2</v>
      </c>
      <c r="K7" s="15" t="s">
        <v>5</v>
      </c>
    </row>
    <row r="8" spans="1:12" s="4" customFormat="1" ht="50.1" customHeight="1" thickBot="1">
      <c r="A8" s="28">
        <v>1</v>
      </c>
      <c r="B8" s="23">
        <v>1</v>
      </c>
      <c r="C8" s="32" t="s">
        <v>7</v>
      </c>
      <c r="D8" s="48">
        <v>143244</v>
      </c>
      <c r="E8" s="49">
        <v>437831</v>
      </c>
      <c r="F8" s="49">
        <v>14863</v>
      </c>
      <c r="G8" s="49">
        <v>445811</v>
      </c>
      <c r="H8" s="49">
        <v>1027</v>
      </c>
      <c r="I8" s="49">
        <v>150107</v>
      </c>
      <c r="J8" s="49">
        <f t="shared" ref="J8:J19" si="0">D8+F8+H8</f>
        <v>159134</v>
      </c>
      <c r="K8" s="50">
        <f t="shared" ref="K8:K19" si="1">E8+G8+I8</f>
        <v>1033749</v>
      </c>
    </row>
    <row r="9" spans="1:12" s="4" customFormat="1" ht="50.1" customHeight="1" thickBot="1">
      <c r="A9" s="28">
        <v>2</v>
      </c>
      <c r="B9" s="24">
        <v>2</v>
      </c>
      <c r="C9" s="13" t="s">
        <v>15</v>
      </c>
      <c r="D9" s="51">
        <v>49163</v>
      </c>
      <c r="E9" s="7">
        <v>161776.95776999998</v>
      </c>
      <c r="F9" s="7">
        <v>3243</v>
      </c>
      <c r="G9" s="7">
        <v>70865.525209999993</v>
      </c>
      <c r="H9" s="7">
        <v>404</v>
      </c>
      <c r="I9" s="7">
        <v>28368.0772</v>
      </c>
      <c r="J9" s="7">
        <f t="shared" si="0"/>
        <v>52810</v>
      </c>
      <c r="K9" s="19">
        <f t="shared" si="1"/>
        <v>261010.56017999997</v>
      </c>
    </row>
    <row r="10" spans="1:12" s="4" customFormat="1" ht="50.1" customHeight="1" thickBot="1">
      <c r="A10" s="28">
        <v>4</v>
      </c>
      <c r="B10" s="23">
        <v>3</v>
      </c>
      <c r="C10" s="13" t="s">
        <v>3</v>
      </c>
      <c r="D10" s="51">
        <v>37468</v>
      </c>
      <c r="E10" s="7">
        <v>114426</v>
      </c>
      <c r="F10" s="7">
        <v>1538</v>
      </c>
      <c r="G10" s="7">
        <v>20368</v>
      </c>
      <c r="H10" s="7">
        <v>153</v>
      </c>
      <c r="I10" s="7">
        <v>7485</v>
      </c>
      <c r="J10" s="7">
        <f t="shared" si="0"/>
        <v>39159</v>
      </c>
      <c r="K10" s="19">
        <f t="shared" si="1"/>
        <v>142279</v>
      </c>
    </row>
    <row r="11" spans="1:12" s="4" customFormat="1" ht="49.8" customHeight="1" thickBot="1">
      <c r="A11" s="28">
        <v>7</v>
      </c>
      <c r="B11" s="24">
        <v>4</v>
      </c>
      <c r="C11" s="13" t="s">
        <v>8</v>
      </c>
      <c r="D11" s="51">
        <v>23368</v>
      </c>
      <c r="E11" s="7">
        <v>95680.006840200018</v>
      </c>
      <c r="F11" s="7">
        <v>599</v>
      </c>
      <c r="G11" s="7">
        <v>31093.799916999993</v>
      </c>
      <c r="H11" s="7">
        <v>86</v>
      </c>
      <c r="I11" s="7">
        <v>28541.006081399999</v>
      </c>
      <c r="J11" s="7">
        <f t="shared" si="0"/>
        <v>24053</v>
      </c>
      <c r="K11" s="19">
        <f t="shared" si="1"/>
        <v>155314.81283860002</v>
      </c>
    </row>
    <row r="12" spans="1:12" s="4" customFormat="1" ht="49.8" customHeight="1" thickBot="1">
      <c r="A12" s="28">
        <v>8</v>
      </c>
      <c r="B12" s="23">
        <v>5</v>
      </c>
      <c r="C12" s="13" t="s">
        <v>16</v>
      </c>
      <c r="D12" s="51">
        <v>26205</v>
      </c>
      <c r="E12" s="7">
        <v>83982.51</v>
      </c>
      <c r="F12" s="7">
        <v>606</v>
      </c>
      <c r="G12" s="7">
        <v>49792.24</v>
      </c>
      <c r="H12" s="7">
        <v>54</v>
      </c>
      <c r="I12" s="7">
        <v>14993.3</v>
      </c>
      <c r="J12" s="7">
        <f t="shared" si="0"/>
        <v>26865</v>
      </c>
      <c r="K12" s="19">
        <f t="shared" si="1"/>
        <v>148768.04999999999</v>
      </c>
    </row>
    <row r="13" spans="1:12" s="4" customFormat="1" ht="50.1" customHeight="1" thickBot="1">
      <c r="A13" s="28">
        <v>9</v>
      </c>
      <c r="B13" s="24">
        <v>6</v>
      </c>
      <c r="C13" s="13" t="s">
        <v>17</v>
      </c>
      <c r="D13" s="51">
        <v>3720</v>
      </c>
      <c r="E13" s="7">
        <v>16573.62</v>
      </c>
      <c r="F13" s="7">
        <v>171</v>
      </c>
      <c r="G13" s="7">
        <v>7447.39</v>
      </c>
      <c r="H13" s="7">
        <v>5</v>
      </c>
      <c r="I13" s="7">
        <v>409</v>
      </c>
      <c r="J13" s="7">
        <f t="shared" si="0"/>
        <v>3896</v>
      </c>
      <c r="K13" s="19">
        <f t="shared" si="1"/>
        <v>24430.01</v>
      </c>
    </row>
    <row r="14" spans="1:12" s="4" customFormat="1" ht="50.1" customHeight="1" thickBot="1">
      <c r="A14" s="28">
        <v>10</v>
      </c>
      <c r="B14" s="23">
        <v>7</v>
      </c>
      <c r="C14" s="13" t="s">
        <v>9</v>
      </c>
      <c r="D14" s="51">
        <v>46560</v>
      </c>
      <c r="E14" s="7">
        <v>147654.82</v>
      </c>
      <c r="F14" s="7">
        <v>2955</v>
      </c>
      <c r="G14" s="7">
        <v>106839.01</v>
      </c>
      <c r="H14" s="7">
        <v>194</v>
      </c>
      <c r="I14" s="7">
        <v>21303.87000000001</v>
      </c>
      <c r="J14" s="7">
        <f t="shared" si="0"/>
        <v>49709</v>
      </c>
      <c r="K14" s="19">
        <f t="shared" si="1"/>
        <v>275797.7</v>
      </c>
      <c r="L14" s="29"/>
    </row>
    <row r="15" spans="1:12" s="4" customFormat="1" ht="50.1" customHeight="1" thickBot="1">
      <c r="A15" s="28">
        <v>11</v>
      </c>
      <c r="B15" s="24">
        <v>8</v>
      </c>
      <c r="C15" s="13" t="s">
        <v>10</v>
      </c>
      <c r="D15" s="51">
        <v>22105</v>
      </c>
      <c r="E15" s="7">
        <v>49865.226034699961</v>
      </c>
      <c r="F15" s="7">
        <v>2333</v>
      </c>
      <c r="G15" s="7">
        <v>52967.805792699997</v>
      </c>
      <c r="H15" s="7">
        <v>63</v>
      </c>
      <c r="I15" s="7">
        <v>5189.9033390999994</v>
      </c>
      <c r="J15" s="7">
        <f t="shared" si="0"/>
        <v>24501</v>
      </c>
      <c r="K15" s="19">
        <f t="shared" si="1"/>
        <v>108022.93516649996</v>
      </c>
    </row>
    <row r="16" spans="1:12" s="4" customFormat="1" ht="50.1" customHeight="1" thickBot="1">
      <c r="A16" s="28">
        <v>13</v>
      </c>
      <c r="B16" s="23">
        <v>9</v>
      </c>
      <c r="C16" s="13" t="s">
        <v>11</v>
      </c>
      <c r="D16" s="51">
        <v>16982</v>
      </c>
      <c r="E16" s="7">
        <v>70900.490000000005</v>
      </c>
      <c r="F16" s="7">
        <v>1962</v>
      </c>
      <c r="G16" s="7">
        <v>32453.600000000002</v>
      </c>
      <c r="H16" s="7">
        <v>1157</v>
      </c>
      <c r="I16" s="7">
        <v>24697.03</v>
      </c>
      <c r="J16" s="7">
        <f t="shared" si="0"/>
        <v>20101</v>
      </c>
      <c r="K16" s="19">
        <f t="shared" si="1"/>
        <v>128051.12000000001</v>
      </c>
    </row>
    <row r="17" spans="1:15" s="4" customFormat="1" ht="50.1" customHeight="1" thickBot="1">
      <c r="A17" s="28">
        <v>14</v>
      </c>
      <c r="B17" s="24">
        <v>10</v>
      </c>
      <c r="C17" s="13" t="s">
        <v>12</v>
      </c>
      <c r="D17" s="51">
        <v>16599</v>
      </c>
      <c r="E17" s="7">
        <v>163685</v>
      </c>
      <c r="F17" s="7">
        <v>2088</v>
      </c>
      <c r="G17" s="7">
        <v>126269</v>
      </c>
      <c r="H17" s="7">
        <v>61</v>
      </c>
      <c r="I17" s="7">
        <v>14414</v>
      </c>
      <c r="J17" s="7">
        <f t="shared" si="0"/>
        <v>18748</v>
      </c>
      <c r="K17" s="19">
        <f t="shared" si="1"/>
        <v>304368</v>
      </c>
    </row>
    <row r="18" spans="1:15" s="4" customFormat="1" ht="50.1" customHeight="1" thickBot="1">
      <c r="A18" s="28">
        <v>15</v>
      </c>
      <c r="B18" s="23">
        <v>11</v>
      </c>
      <c r="C18" s="13" t="s">
        <v>13</v>
      </c>
      <c r="D18" s="51">
        <v>50210</v>
      </c>
      <c r="E18" s="7">
        <v>286539.75027179992</v>
      </c>
      <c r="F18" s="7">
        <v>868</v>
      </c>
      <c r="G18" s="7">
        <v>195703.64860009996</v>
      </c>
      <c r="H18" s="7">
        <v>92</v>
      </c>
      <c r="I18" s="7">
        <v>121305.54669339999</v>
      </c>
      <c r="J18" s="7">
        <f t="shared" si="0"/>
        <v>51170</v>
      </c>
      <c r="K18" s="19">
        <f t="shared" si="1"/>
        <v>603548.94556529983</v>
      </c>
    </row>
    <row r="19" spans="1:15" s="4" customFormat="1" ht="50.1" customHeight="1" thickBot="1">
      <c r="A19" s="28">
        <v>17</v>
      </c>
      <c r="B19" s="24">
        <v>12</v>
      </c>
      <c r="C19" s="14" t="s">
        <v>14</v>
      </c>
      <c r="D19" s="52">
        <v>27966</v>
      </c>
      <c r="E19" s="8">
        <v>104663.57229069999</v>
      </c>
      <c r="F19" s="8">
        <v>2761</v>
      </c>
      <c r="G19" s="8">
        <v>110304.8199853</v>
      </c>
      <c r="H19" s="8">
        <v>499</v>
      </c>
      <c r="I19" s="8">
        <v>43229.587857499995</v>
      </c>
      <c r="J19" s="7">
        <f t="shared" si="0"/>
        <v>31226</v>
      </c>
      <c r="K19" s="19">
        <f t="shared" si="1"/>
        <v>258197.98013350001</v>
      </c>
      <c r="O19" s="30"/>
    </row>
    <row r="20" spans="1:15" s="27" customFormat="1" ht="50.1" customHeight="1" thickBot="1">
      <c r="A20" s="26"/>
      <c r="B20" s="34"/>
      <c r="C20" s="45" t="s">
        <v>32</v>
      </c>
      <c r="D20" s="53">
        <f t="shared" ref="D20:K20" si="2">SUM(D8:D19)</f>
        <v>463590</v>
      </c>
      <c r="E20" s="36">
        <f t="shared" si="2"/>
        <v>1733578.9532073999</v>
      </c>
      <c r="F20" s="36">
        <f t="shared" si="2"/>
        <v>33987</v>
      </c>
      <c r="G20" s="36">
        <f t="shared" si="2"/>
        <v>1249915.8395050999</v>
      </c>
      <c r="H20" s="36">
        <f t="shared" si="2"/>
        <v>3795</v>
      </c>
      <c r="I20" s="36">
        <f t="shared" si="2"/>
        <v>460043.32117140008</v>
      </c>
      <c r="J20" s="36">
        <f t="shared" si="2"/>
        <v>501372</v>
      </c>
      <c r="K20" s="37">
        <f t="shared" si="2"/>
        <v>3443538.1138838995</v>
      </c>
    </row>
    <row r="21" spans="1:15" s="4" customFormat="1" ht="50.1" customHeight="1" thickBot="1">
      <c r="A21" s="28">
        <v>19</v>
      </c>
      <c r="B21" s="23">
        <v>13</v>
      </c>
      <c r="C21" s="32" t="s">
        <v>4</v>
      </c>
      <c r="D21" s="54">
        <v>5534</v>
      </c>
      <c r="E21" s="33">
        <v>38688.561078599989</v>
      </c>
      <c r="F21" s="33">
        <v>418.86</v>
      </c>
      <c r="G21" s="33">
        <v>6071.8635969000006</v>
      </c>
      <c r="H21" s="33">
        <v>22</v>
      </c>
      <c r="I21" s="33">
        <v>3465.8331038000006</v>
      </c>
      <c r="J21" s="7">
        <f t="shared" ref="J21:J34" si="3">D21+F21+H21</f>
        <v>5974.86</v>
      </c>
      <c r="K21" s="19">
        <f t="shared" ref="K21:K34" si="4">E21+G21+I21</f>
        <v>48226.257779299995</v>
      </c>
    </row>
    <row r="22" spans="1:15" s="4" customFormat="1" ht="51" customHeight="1" thickBot="1">
      <c r="A22" s="28">
        <v>20</v>
      </c>
      <c r="B22" s="24">
        <v>14</v>
      </c>
      <c r="C22" s="13" t="s">
        <v>6</v>
      </c>
      <c r="D22" s="51">
        <v>3055</v>
      </c>
      <c r="E22" s="7">
        <v>12135</v>
      </c>
      <c r="F22" s="7">
        <v>169</v>
      </c>
      <c r="G22" s="7">
        <v>4315</v>
      </c>
      <c r="H22" s="7">
        <v>6</v>
      </c>
      <c r="I22" s="7">
        <v>493</v>
      </c>
      <c r="J22" s="7">
        <f t="shared" si="3"/>
        <v>3230</v>
      </c>
      <c r="K22" s="19">
        <f t="shared" si="4"/>
        <v>16943</v>
      </c>
    </row>
    <row r="23" spans="1:15" s="4" customFormat="1" ht="50.1" customHeight="1" thickBot="1">
      <c r="A23" s="28">
        <v>22</v>
      </c>
      <c r="B23" s="23">
        <v>15</v>
      </c>
      <c r="C23" s="13" t="s">
        <v>19</v>
      </c>
      <c r="D23" s="51">
        <v>174072</v>
      </c>
      <c r="E23" s="7">
        <v>231954.65129371567</v>
      </c>
      <c r="F23" s="7">
        <v>6556</v>
      </c>
      <c r="G23" s="7">
        <v>387424.66032779857</v>
      </c>
      <c r="H23" s="7">
        <v>1106</v>
      </c>
      <c r="I23" s="7">
        <v>293476.7296584</v>
      </c>
      <c r="J23" s="7">
        <f t="shared" si="3"/>
        <v>181734</v>
      </c>
      <c r="K23" s="19">
        <f t="shared" si="4"/>
        <v>912856.04127991432</v>
      </c>
    </row>
    <row r="24" spans="1:15" s="4" customFormat="1" ht="50.1" customHeight="1" thickBot="1">
      <c r="A24" s="28">
        <v>23</v>
      </c>
      <c r="B24" s="24">
        <v>16</v>
      </c>
      <c r="C24" s="13" t="s">
        <v>20</v>
      </c>
      <c r="D24" s="51">
        <v>22125</v>
      </c>
      <c r="E24" s="7">
        <v>245019.31359500004</v>
      </c>
      <c r="F24" s="7">
        <v>6479</v>
      </c>
      <c r="G24" s="7">
        <v>205399.1864605</v>
      </c>
      <c r="H24" s="7">
        <v>842</v>
      </c>
      <c r="I24" s="7">
        <v>49452.1799283</v>
      </c>
      <c r="J24" s="7">
        <f t="shared" si="3"/>
        <v>29446</v>
      </c>
      <c r="K24" s="19">
        <f t="shared" si="4"/>
        <v>499870.67998380004</v>
      </c>
    </row>
    <row r="25" spans="1:15" s="4" customFormat="1" ht="50.1" customHeight="1" thickBot="1">
      <c r="A25" s="28">
        <v>24</v>
      </c>
      <c r="B25" s="23">
        <v>17</v>
      </c>
      <c r="C25" s="13" t="s">
        <v>21</v>
      </c>
      <c r="D25" s="51">
        <v>4663</v>
      </c>
      <c r="E25" s="7">
        <v>55843.452709389043</v>
      </c>
      <c r="F25" s="7">
        <v>3938</v>
      </c>
      <c r="G25" s="7">
        <v>71057.38142624998</v>
      </c>
      <c r="H25" s="7">
        <v>632</v>
      </c>
      <c r="I25" s="7">
        <v>22844.978542956997</v>
      </c>
      <c r="J25" s="7">
        <f t="shared" si="3"/>
        <v>9233</v>
      </c>
      <c r="K25" s="19">
        <f t="shared" si="4"/>
        <v>149745.812678596</v>
      </c>
    </row>
    <row r="26" spans="1:15" s="4" customFormat="1" ht="50.1" customHeight="1" thickBot="1">
      <c r="A26" s="28">
        <v>25</v>
      </c>
      <c r="B26" s="24">
        <v>18</v>
      </c>
      <c r="C26" s="13" t="s">
        <v>22</v>
      </c>
      <c r="D26" s="51">
        <v>3825</v>
      </c>
      <c r="E26" s="7">
        <v>50044</v>
      </c>
      <c r="F26" s="7">
        <v>1782</v>
      </c>
      <c r="G26" s="7">
        <v>29400</v>
      </c>
      <c r="H26" s="7">
        <v>264</v>
      </c>
      <c r="I26" s="7">
        <v>25046</v>
      </c>
      <c r="J26" s="7">
        <f t="shared" si="3"/>
        <v>5871</v>
      </c>
      <c r="K26" s="19">
        <f t="shared" si="4"/>
        <v>104490</v>
      </c>
    </row>
    <row r="27" spans="1:15" s="4" customFormat="1" ht="50.1" customHeight="1" thickBot="1">
      <c r="A27" s="28">
        <v>26</v>
      </c>
      <c r="B27" s="23">
        <v>19</v>
      </c>
      <c r="C27" s="13" t="s">
        <v>23</v>
      </c>
      <c r="D27" s="51">
        <v>134</v>
      </c>
      <c r="E27" s="7">
        <v>3156</v>
      </c>
      <c r="F27" s="7">
        <v>46</v>
      </c>
      <c r="G27" s="7">
        <v>3709</v>
      </c>
      <c r="H27" s="7">
        <v>16</v>
      </c>
      <c r="I27" s="7">
        <v>4236</v>
      </c>
      <c r="J27" s="7">
        <f t="shared" si="3"/>
        <v>196</v>
      </c>
      <c r="K27" s="19">
        <f t="shared" si="4"/>
        <v>11101</v>
      </c>
    </row>
    <row r="28" spans="1:15" s="4" customFormat="1" ht="50.1" customHeight="1" thickBot="1">
      <c r="A28" s="28">
        <v>27</v>
      </c>
      <c r="B28" s="24">
        <v>20</v>
      </c>
      <c r="C28" s="14" t="s">
        <v>24</v>
      </c>
      <c r="D28" s="51">
        <v>118842</v>
      </c>
      <c r="E28" s="7">
        <v>47841.645638379974</v>
      </c>
      <c r="F28" s="7">
        <v>4368</v>
      </c>
      <c r="G28" s="7">
        <v>50731.816784250004</v>
      </c>
      <c r="H28" s="7">
        <v>250</v>
      </c>
      <c r="I28" s="7">
        <v>17453.238495315996</v>
      </c>
      <c r="J28" s="7">
        <f t="shared" si="3"/>
        <v>123460</v>
      </c>
      <c r="K28" s="19">
        <f t="shared" si="4"/>
        <v>116026.70091794597</v>
      </c>
    </row>
    <row r="29" spans="1:15" s="4" customFormat="1" ht="50.1" customHeight="1" thickBot="1">
      <c r="A29" s="28">
        <v>28</v>
      </c>
      <c r="B29" s="23">
        <v>21</v>
      </c>
      <c r="C29" s="13" t="s">
        <v>25</v>
      </c>
      <c r="D29" s="51">
        <v>6417</v>
      </c>
      <c r="E29" s="7">
        <v>111819</v>
      </c>
      <c r="F29" s="7">
        <v>1447</v>
      </c>
      <c r="G29" s="7">
        <v>58783</v>
      </c>
      <c r="H29" s="7">
        <v>506</v>
      </c>
      <c r="I29" s="7">
        <v>19872</v>
      </c>
      <c r="J29" s="7">
        <f t="shared" si="3"/>
        <v>8370</v>
      </c>
      <c r="K29" s="19">
        <f t="shared" si="4"/>
        <v>190474</v>
      </c>
    </row>
    <row r="30" spans="1:15" ht="50.1" customHeight="1" thickBot="1">
      <c r="A30" s="6">
        <v>29</v>
      </c>
      <c r="B30" s="24">
        <v>22</v>
      </c>
      <c r="C30" s="13" t="s">
        <v>26</v>
      </c>
      <c r="D30" s="51">
        <v>17694</v>
      </c>
      <c r="E30" s="7">
        <v>7184</v>
      </c>
      <c r="F30" s="7">
        <v>5535</v>
      </c>
      <c r="G30" s="7">
        <v>2293</v>
      </c>
      <c r="H30" s="7">
        <v>0</v>
      </c>
      <c r="I30" s="7">
        <v>0</v>
      </c>
      <c r="J30" s="7">
        <f t="shared" si="3"/>
        <v>23229</v>
      </c>
      <c r="K30" s="19">
        <f t="shared" si="4"/>
        <v>9477</v>
      </c>
    </row>
    <row r="31" spans="1:15" ht="50.1" customHeight="1" thickBot="1">
      <c r="A31" s="6">
        <v>30</v>
      </c>
      <c r="B31" s="23">
        <v>23</v>
      </c>
      <c r="C31" s="13" t="s">
        <v>27</v>
      </c>
      <c r="D31" s="51">
        <v>12140</v>
      </c>
      <c r="E31" s="7">
        <v>50971</v>
      </c>
      <c r="F31" s="7">
        <v>1602</v>
      </c>
      <c r="G31" s="7">
        <v>11584</v>
      </c>
      <c r="H31" s="7">
        <v>5</v>
      </c>
      <c r="I31" s="7">
        <v>75</v>
      </c>
      <c r="J31" s="7">
        <f t="shared" si="3"/>
        <v>13747</v>
      </c>
      <c r="K31" s="19">
        <f t="shared" si="4"/>
        <v>62630</v>
      </c>
    </row>
    <row r="32" spans="1:15" s="4" customFormat="1" ht="50.1" customHeight="1" thickBot="1">
      <c r="A32" s="28">
        <v>21</v>
      </c>
      <c r="B32" s="24">
        <v>24</v>
      </c>
      <c r="C32" s="13" t="s">
        <v>18</v>
      </c>
      <c r="D32" s="51">
        <v>6647</v>
      </c>
      <c r="E32" s="7">
        <v>49808.480000000003</v>
      </c>
      <c r="F32" s="7">
        <v>2063</v>
      </c>
      <c r="G32" s="7">
        <v>27041</v>
      </c>
      <c r="H32" s="7">
        <v>61</v>
      </c>
      <c r="I32" s="7">
        <v>5953.47</v>
      </c>
      <c r="J32" s="7">
        <f t="shared" si="3"/>
        <v>8771</v>
      </c>
      <c r="K32" s="19">
        <f t="shared" si="4"/>
        <v>82802.950000000012</v>
      </c>
    </row>
    <row r="33" spans="1:11" s="4" customFormat="1" ht="50.1" customHeight="1" thickBot="1">
      <c r="A33" s="28">
        <v>31</v>
      </c>
      <c r="B33" s="23">
        <v>25</v>
      </c>
      <c r="C33" s="14" t="s">
        <v>28</v>
      </c>
      <c r="D33" s="51">
        <v>12535</v>
      </c>
      <c r="E33" s="7">
        <v>2420.2344025000002</v>
      </c>
      <c r="F33" s="7">
        <v>1</v>
      </c>
      <c r="G33" s="7">
        <v>0.67978000000000005</v>
      </c>
      <c r="H33" s="7">
        <v>0</v>
      </c>
      <c r="I33" s="7">
        <v>0</v>
      </c>
      <c r="J33" s="7">
        <f t="shared" si="3"/>
        <v>12536</v>
      </c>
      <c r="K33" s="19">
        <f t="shared" si="4"/>
        <v>2420.9141825000002</v>
      </c>
    </row>
    <row r="34" spans="1:11" ht="50.1" customHeight="1" thickBot="1">
      <c r="A34" s="6">
        <v>32</v>
      </c>
      <c r="B34" s="24">
        <v>26</v>
      </c>
      <c r="C34" s="14" t="s">
        <v>29</v>
      </c>
      <c r="D34" s="52">
        <v>168</v>
      </c>
      <c r="E34" s="8">
        <v>3246</v>
      </c>
      <c r="F34" s="8">
        <v>9</v>
      </c>
      <c r="G34" s="8">
        <v>1020</v>
      </c>
      <c r="H34" s="8">
        <v>0</v>
      </c>
      <c r="I34" s="8">
        <v>0</v>
      </c>
      <c r="J34" s="7">
        <f t="shared" si="3"/>
        <v>177</v>
      </c>
      <c r="K34" s="19">
        <f t="shared" si="4"/>
        <v>4266</v>
      </c>
    </row>
    <row r="35" spans="1:11" s="27" customFormat="1" ht="50.1" customHeight="1" thickBot="1">
      <c r="A35" s="26"/>
      <c r="B35" s="34"/>
      <c r="C35" s="46" t="s">
        <v>33</v>
      </c>
      <c r="D35" s="53">
        <f t="shared" ref="D35:K35" si="5">SUM(D21:D34)</f>
        <v>387851</v>
      </c>
      <c r="E35" s="36">
        <f t="shared" si="5"/>
        <v>910131.33871758461</v>
      </c>
      <c r="F35" s="36">
        <f t="shared" si="5"/>
        <v>34413.86</v>
      </c>
      <c r="G35" s="36">
        <f t="shared" si="5"/>
        <v>858830.58837569854</v>
      </c>
      <c r="H35" s="36">
        <f t="shared" si="5"/>
        <v>3710</v>
      </c>
      <c r="I35" s="36">
        <f t="shared" si="5"/>
        <v>442368.42972877296</v>
      </c>
      <c r="J35" s="36">
        <f t="shared" si="5"/>
        <v>425974.86</v>
      </c>
      <c r="K35" s="37">
        <f t="shared" si="5"/>
        <v>2211330.3568220567</v>
      </c>
    </row>
    <row r="36" spans="1:11" s="27" customFormat="1" ht="50.1" customHeight="1" thickBot="1">
      <c r="A36" s="26"/>
      <c r="B36" s="38"/>
      <c r="C36" s="39" t="s">
        <v>34</v>
      </c>
      <c r="D36" s="53">
        <f t="shared" ref="D36:K36" si="6">D20+D35</f>
        <v>851441</v>
      </c>
      <c r="E36" s="36">
        <f t="shared" si="6"/>
        <v>2643710.2919249847</v>
      </c>
      <c r="F36" s="36">
        <f t="shared" si="6"/>
        <v>68400.86</v>
      </c>
      <c r="G36" s="36">
        <f t="shared" si="6"/>
        <v>2108746.4278807985</v>
      </c>
      <c r="H36" s="36">
        <f t="shared" si="6"/>
        <v>7505</v>
      </c>
      <c r="I36" s="36">
        <f t="shared" si="6"/>
        <v>902411.75090017309</v>
      </c>
      <c r="J36" s="36">
        <f t="shared" si="6"/>
        <v>927346.86</v>
      </c>
      <c r="K36" s="37">
        <f t="shared" si="6"/>
        <v>5654868.4707059562</v>
      </c>
    </row>
    <row r="37" spans="1:11" s="4" customFormat="1" ht="50.1" customHeight="1" thickBot="1">
      <c r="A37" s="28">
        <v>34</v>
      </c>
      <c r="B37" s="40">
        <v>27</v>
      </c>
      <c r="C37" s="14" t="s">
        <v>31</v>
      </c>
      <c r="D37" s="55">
        <v>71304</v>
      </c>
      <c r="E37" s="9">
        <v>56977.99</v>
      </c>
      <c r="F37" s="9">
        <v>0</v>
      </c>
      <c r="G37" s="9">
        <v>0</v>
      </c>
      <c r="H37" s="9">
        <v>0</v>
      </c>
      <c r="I37" s="9">
        <v>0</v>
      </c>
      <c r="J37" s="7">
        <f>D37+F37+H37</f>
        <v>71304</v>
      </c>
      <c r="K37" s="19">
        <f>E37+G37+I37</f>
        <v>56977.99</v>
      </c>
    </row>
    <row r="38" spans="1:11" s="27" customFormat="1" ht="50.1" customHeight="1" thickBot="1">
      <c r="A38" s="26"/>
      <c r="B38" s="34"/>
      <c r="C38" s="47" t="s">
        <v>35</v>
      </c>
      <c r="D38" s="53">
        <f>D36+D37</f>
        <v>922745</v>
      </c>
      <c r="E38" s="35">
        <f t="shared" ref="E38:K38" si="7">E36+E37</f>
        <v>2700688.2819249849</v>
      </c>
      <c r="F38" s="35">
        <f t="shared" si="7"/>
        <v>68400.86</v>
      </c>
      <c r="G38" s="35">
        <f t="shared" si="7"/>
        <v>2108746.4278807985</v>
      </c>
      <c r="H38" s="35">
        <f t="shared" si="7"/>
        <v>7505</v>
      </c>
      <c r="I38" s="35">
        <f t="shared" si="7"/>
        <v>902411.75090017309</v>
      </c>
      <c r="J38" s="35">
        <f t="shared" si="7"/>
        <v>998650.86</v>
      </c>
      <c r="K38" s="56">
        <f t="shared" si="7"/>
        <v>5711846.4607059564</v>
      </c>
    </row>
    <row r="39" spans="1:11" ht="50.1" customHeight="1" thickBot="1">
      <c r="A39" s="6">
        <v>33</v>
      </c>
      <c r="B39" s="25">
        <v>28</v>
      </c>
      <c r="C39" s="21" t="s">
        <v>30</v>
      </c>
      <c r="D39" s="9">
        <v>14826</v>
      </c>
      <c r="E39" s="9">
        <v>16730</v>
      </c>
      <c r="F39" s="9">
        <v>0</v>
      </c>
      <c r="G39" s="9">
        <v>0</v>
      </c>
      <c r="H39" s="9">
        <v>0</v>
      </c>
      <c r="I39" s="9">
        <v>0</v>
      </c>
      <c r="J39" s="7">
        <f>D39+F39+H39</f>
        <v>14826</v>
      </c>
      <c r="K39" s="19">
        <f>E39+G39+I39</f>
        <v>16730</v>
      </c>
    </row>
    <row r="40" spans="1:11" s="27" customFormat="1" ht="50.1" customHeight="1" thickBot="1">
      <c r="A40" s="26"/>
      <c r="B40" s="41"/>
      <c r="C40" s="42" t="s">
        <v>39</v>
      </c>
      <c r="D40" s="43">
        <f t="shared" ref="D40:I40" si="8">SUM(D36+D39+D37)</f>
        <v>937571</v>
      </c>
      <c r="E40" s="43">
        <f t="shared" si="8"/>
        <v>2717418.2819249849</v>
      </c>
      <c r="F40" s="43">
        <f t="shared" si="8"/>
        <v>68400.86</v>
      </c>
      <c r="G40" s="43">
        <f t="shared" si="8"/>
        <v>2108746.4278807985</v>
      </c>
      <c r="H40" s="43">
        <f t="shared" si="8"/>
        <v>7505</v>
      </c>
      <c r="I40" s="43">
        <f t="shared" si="8"/>
        <v>902411.75090017309</v>
      </c>
      <c r="J40" s="43">
        <f>J36+J39+J37</f>
        <v>1013476.86</v>
      </c>
      <c r="K40" s="44">
        <f>K36+K39+K37</f>
        <v>5728576.4607059564</v>
      </c>
    </row>
    <row r="41" spans="1:11" ht="50.1" customHeight="1">
      <c r="B41" s="31"/>
      <c r="C41" s="1"/>
      <c r="D41" s="1"/>
      <c r="E41" s="1"/>
      <c r="F41" s="1"/>
      <c r="G41" s="1"/>
      <c r="H41" s="5"/>
      <c r="I41" s="5"/>
      <c r="J41" s="20" t="s">
        <v>40</v>
      </c>
      <c r="K41" s="5"/>
    </row>
    <row r="42" spans="1:11" ht="50.1" customHeight="1">
      <c r="C42" s="1"/>
      <c r="D42" s="12"/>
      <c r="E42" s="12"/>
      <c r="F42" s="12"/>
      <c r="G42" s="12"/>
      <c r="H42" s="5"/>
      <c r="I42" s="5"/>
      <c r="J42" s="5"/>
      <c r="K42" s="5"/>
    </row>
  </sheetData>
  <mergeCells count="9">
    <mergeCell ref="B4:B7"/>
    <mergeCell ref="B3:K3"/>
    <mergeCell ref="B2:K2"/>
    <mergeCell ref="J1:K1"/>
    <mergeCell ref="H4:I6"/>
    <mergeCell ref="J4:K6"/>
    <mergeCell ref="D4:E6"/>
    <mergeCell ref="F4:G6"/>
    <mergeCell ref="C4:C7"/>
  </mergeCells>
  <printOptions horizontalCentered="1"/>
  <pageMargins left="0.25" right="0.21" top="1.41" bottom="0.5" header="0.3" footer="0.3"/>
  <pageSetup paperSize="9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PUNJAB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2021-06-18T09:27:07Z</cp:lastPrinted>
  <dcterms:created xsi:type="dcterms:W3CDTF">1999-09-08T04:55:31Z</dcterms:created>
  <dcterms:modified xsi:type="dcterms:W3CDTF">2021-06-18T09:27:08Z</dcterms:modified>
</cp:coreProperties>
</file>