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Sheet1" sheetId="5" r:id="rId1"/>
  </sheets>
  <definedNames>
    <definedName name="_xlnm.Print_Area" localSheetId="0">Sheet1!$B$1:$K$42</definedName>
  </definedNames>
  <calcPr calcId="162913"/>
</workbook>
</file>

<file path=xl/calcChain.xml><?xml version="1.0" encoding="utf-8"?>
<calcChain xmlns="http://schemas.openxmlformats.org/spreadsheetml/2006/main">
  <c r="K29" i="5" l="1"/>
  <c r="J29" i="5"/>
  <c r="K31" i="5" l="1"/>
  <c r="J31" i="5"/>
  <c r="J19" i="5" l="1"/>
  <c r="K22" i="5" l="1"/>
  <c r="K23" i="5"/>
  <c r="K24" i="5"/>
  <c r="K25" i="5"/>
  <c r="K26" i="5"/>
  <c r="K27" i="5"/>
  <c r="K28" i="5"/>
  <c r="K30" i="5"/>
  <c r="K32" i="5"/>
  <c r="K33" i="5"/>
  <c r="K34" i="5"/>
  <c r="K35" i="5"/>
  <c r="J22" i="5"/>
  <c r="J23" i="5"/>
  <c r="J24" i="5"/>
  <c r="J25" i="5"/>
  <c r="J26" i="5"/>
  <c r="J27" i="5"/>
  <c r="J28" i="5"/>
  <c r="J30" i="5"/>
  <c r="J32" i="5"/>
  <c r="J33" i="5"/>
  <c r="J34" i="5"/>
  <c r="J35" i="5"/>
  <c r="K9" i="5"/>
  <c r="K10" i="5"/>
  <c r="K11" i="5"/>
  <c r="K12" i="5"/>
  <c r="K13" i="5"/>
  <c r="K14" i="5"/>
  <c r="K15" i="5"/>
  <c r="K16" i="5"/>
  <c r="K17" i="5"/>
  <c r="K18" i="5"/>
  <c r="K19" i="5"/>
  <c r="J9" i="5"/>
  <c r="J10" i="5"/>
  <c r="J11" i="5"/>
  <c r="J12" i="5"/>
  <c r="J13" i="5"/>
  <c r="J14" i="5"/>
  <c r="J15" i="5"/>
  <c r="J16" i="5"/>
  <c r="J17" i="5"/>
  <c r="J18" i="5"/>
  <c r="K21" i="5"/>
  <c r="J21" i="5"/>
  <c r="K40" i="5" l="1"/>
  <c r="J40" i="5"/>
  <c r="K38" i="5"/>
  <c r="J38" i="5"/>
  <c r="K8" i="5"/>
  <c r="J8" i="5"/>
  <c r="I36" i="5" l="1"/>
  <c r="H36" i="5"/>
  <c r="I20" i="5"/>
  <c r="H20" i="5"/>
  <c r="H37" i="5" l="1"/>
  <c r="H39" i="5" s="1"/>
  <c r="I37" i="5"/>
  <c r="I39" i="5" s="1"/>
  <c r="G36" i="5" l="1"/>
  <c r="K36" i="5" l="1"/>
  <c r="J36" i="5"/>
  <c r="G20" i="5"/>
  <c r="G37" i="5" s="1"/>
  <c r="G39" i="5" s="1"/>
  <c r="F20" i="5"/>
  <c r="E20" i="5"/>
  <c r="E36" i="5" l="1"/>
  <c r="E37" i="5" s="1"/>
  <c r="E39" i="5" s="1"/>
  <c r="F36" i="5"/>
  <c r="F37" i="5" s="1"/>
  <c r="D20" i="5"/>
  <c r="K20" i="5"/>
  <c r="K37" i="5" s="1"/>
  <c r="K39" i="5" s="1"/>
  <c r="I41" i="5"/>
  <c r="H41" i="5"/>
  <c r="F39" i="5" l="1"/>
  <c r="F41" i="5"/>
  <c r="E41" i="5"/>
  <c r="J20" i="5"/>
  <c r="J37" i="5" s="1"/>
  <c r="J39" i="5" s="1"/>
  <c r="D36" i="5"/>
  <c r="D37" i="5" s="1"/>
  <c r="D39" i="5" s="1"/>
  <c r="K41" i="5"/>
  <c r="G41" i="5"/>
  <c r="J41" i="5" l="1"/>
  <c r="D41" i="5"/>
</calcChain>
</file>

<file path=xl/sharedStrings.xml><?xml version="1.0" encoding="utf-8"?>
<sst xmlns="http://schemas.openxmlformats.org/spreadsheetml/2006/main" count="52" uniqueCount="46">
  <si>
    <t>Name of the Bank</t>
  </si>
  <si>
    <t>Total (A+B+C)</t>
  </si>
  <si>
    <t>No. of Units</t>
  </si>
  <si>
    <t>UCO BANK</t>
  </si>
  <si>
    <t>IDBI BK</t>
  </si>
  <si>
    <t>O/s</t>
  </si>
  <si>
    <t>J &amp; K BANK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</si>
  <si>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</si>
  <si>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</si>
  <si>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</si>
  <si>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</si>
  <si>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</si>
  <si>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</si>
  <si>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</si>
  <si>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</si>
  <si>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</si>
  <si>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</si>
  <si>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</si>
  <si>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</si>
  <si>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</si>
  <si>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</si>
  <si>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</si>
  <si>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</si>
  <si>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</si>
  <si>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</si>
  <si>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</si>
  <si>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</si>
  <si>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</si>
  <si>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</si>
  <si>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</si>
  <si>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PB. STATE COOPERATIVE BANK</t>
  </si>
  <si>
    <t>PUNJAB GRAMIN BANK</t>
  </si>
  <si>
    <t>TOTAL PSU BANKS</t>
  </si>
  <si>
    <t>TOTAL PVT BANKS</t>
  </si>
  <si>
    <t>TOTAL PSU &amp; PVT BANKS</t>
  </si>
  <si>
    <t>Total Commercial Banks</t>
  </si>
  <si>
    <t>Micro Enterprises (A)</t>
  </si>
  <si>
    <t>Small Enterprises (B)</t>
  </si>
  <si>
    <t>Medium enterprises (C)</t>
  </si>
  <si>
    <t>GRAND TOTAL</t>
  </si>
  <si>
    <t>SLBC Punjab</t>
  </si>
  <si>
    <t>Amount in Lakhs</t>
  </si>
  <si>
    <t>S.No</t>
  </si>
  <si>
    <t>Bank wise MSME Outstanding as on 30.06.2021</t>
  </si>
  <si>
    <t>RBL Bank</t>
  </si>
  <si>
    <t>Annexure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</si>
</sst>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3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ahoma"/>
      <family val="2"/>
    </font>
    <font>
      <b/>
      <sz val="12"/>
      <name val="Helv"/>
    </font>
    <font>
      <b/>
      <sz val="20"/>
      <name val="Helv"/>
    </font>
    <font>
      <b/>
      <sz val="13"/>
      <name val="Helv"/>
    </font>
    <font>
      <b/>
      <sz val="25"/>
      <name val="Tahoma"/>
      <family val="2"/>
    </font>
    <font>
      <b/>
      <sz val="30"/>
      <name val="Tahoma"/>
      <family val="2"/>
    </font>
    <font>
      <sz val="30"/>
      <name val="Helv"/>
    </font>
    <font>
      <b/>
      <sz val="40"/>
      <name val="Tahoma"/>
      <family val="2"/>
    </font>
    <font>
      <b/>
      <sz val="22"/>
      <name val="Tahoma"/>
      <family val="2"/>
    </font>
    <font>
      <b/>
      <sz val="27"/>
      <name val="Tahoma"/>
      <family val="2"/>
    </font>
    <font>
      <b/>
      <sz val="28"/>
      <name val="Tahoma"/>
      <family val="2"/>
    </font>
    <font>
      <b/>
      <sz val="23"/>
      <name val="Tahoma"/>
      <family val="2"/>
    </font>
    <font>
      <b/>
      <sz val="21"/>
      <name val="Helv"/>
    </font>
    <font>
      <b/>
      <sz val="26"/>
      <name val="Arial"/>
      <family val="2"/>
    </font>
    <font>
      <sz val="11"/>
      <color rgb="FF9C0006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1"/>
      <name val="Calibri"/>
      <family val="2"/>
    </font>
    <font>
      <sz val="14"/>
      <name val="Times New Roman"/>
      <family val="1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b/>
      <sz val="25"/>
      <color theme="1"/>
      <name val="Tahoma"/>
      <family val="2"/>
    </font>
    <font>
      <sz val="12"/>
      <color theme="1"/>
      <name val="Helv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7" fillId="4" borderId="0" applyNumberFormat="0" applyBorder="0" applyAlignment="0" applyProtection="0"/>
    <xf numFmtId="0" fontId="18" fillId="0" borderId="0"/>
    <xf numFmtId="0" fontId="22" fillId="0" borderId="0"/>
    <xf numFmtId="0" fontId="21" fillId="0" borderId="0"/>
    <xf numFmtId="0" fontId="24" fillId="0" borderId="0" applyNumberFormat="0" applyBorder="0" applyProtection="0"/>
    <xf numFmtId="0" fontId="19" fillId="0" borderId="0"/>
    <xf numFmtId="0" fontId="23" fillId="0" borderId="0"/>
    <xf numFmtId="0" fontId="2" fillId="0" borderId="0"/>
    <xf numFmtId="44" fontId="2" fillId="0" borderId="0" applyFont="0" applyFill="0" applyBorder="0" applyAlignment="0" applyProtection="0"/>
    <xf numFmtId="0" fontId="20" fillId="0" borderId="0"/>
    <xf numFmtId="0" fontId="2" fillId="0" borderId="0"/>
    <xf numFmtId="0" fontId="19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6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0" fontId="0" fillId="2" borderId="0" xfId="0" applyFont="1" applyFill="1"/>
    <xf numFmtId="0" fontId="4" fillId="0" borderId="0" xfId="0" applyFont="1" applyFill="1"/>
    <xf numFmtId="1" fontId="3" fillId="0" borderId="18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/>
    <xf numFmtId="1" fontId="5" fillId="0" borderId="0" xfId="0" applyNumberFormat="1" applyFont="1" applyFill="1" applyAlignment="1">
      <alignment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3" fillId="0" borderId="7" xfId="0" applyFont="1" applyFill="1" applyBorder="1" applyAlignment="1" applyProtection="1">
      <alignment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1" fontId="3" fillId="3" borderId="18" xfId="0" applyNumberFormat="1" applyFont="1" applyFill="1" applyBorder="1" applyAlignment="1">
      <alignment horizontal="right" vertical="center"/>
    </xf>
    <xf numFmtId="0" fontId="0" fillId="3" borderId="0" xfId="0" applyFont="1" applyFill="1"/>
    <xf numFmtId="1" fontId="3" fillId="2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7" fillId="2" borderId="0" xfId="1" applyFill="1"/>
    <xf numFmtId="0" fontId="0" fillId="0" borderId="0" xfId="0" applyFont="1" applyFill="1" applyAlignment="1">
      <alignment horizont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1" fontId="12" fillId="0" borderId="6" xfId="0" applyNumberFormat="1" applyFont="1" applyFill="1" applyBorder="1" applyAlignment="1">
      <alignment horizontal="right" vertical="center"/>
    </xf>
    <xf numFmtId="1" fontId="12" fillId="0" borderId="4" xfId="0" applyNumberFormat="1" applyFont="1" applyFill="1" applyBorder="1" applyAlignment="1">
      <alignment horizontal="right" vertical="center"/>
    </xf>
    <xf numFmtId="1" fontId="12" fillId="0" borderId="2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1" fontId="7" fillId="0" borderId="25" xfId="0" applyNumberFormat="1" applyFont="1" applyFill="1" applyBorder="1" applyAlignment="1">
      <alignment horizontal="right" vertical="center"/>
    </xf>
    <xf numFmtId="1" fontId="7" fillId="0" borderId="26" xfId="0" applyNumberFormat="1" applyFont="1" applyFill="1" applyBorder="1" applyAlignment="1">
      <alignment horizontal="right" vertical="center"/>
    </xf>
    <xf numFmtId="1" fontId="12" fillId="0" borderId="20" xfId="0" applyNumberFormat="1" applyFont="1" applyFill="1" applyBorder="1" applyAlignment="1">
      <alignment horizontal="right" vertical="center"/>
    </xf>
    <xf numFmtId="1" fontId="12" fillId="0" borderId="24" xfId="0" applyNumberFormat="1" applyFont="1" applyFill="1" applyBorder="1" applyAlignment="1">
      <alignment horizontal="right" vertical="center"/>
    </xf>
    <xf numFmtId="1" fontId="7" fillId="2" borderId="0" xfId="0" applyNumberFormat="1" applyFont="1" applyFill="1" applyBorder="1" applyAlignment="1">
      <alignment horizontal="right" vertical="center"/>
    </xf>
    <xf numFmtId="1" fontId="12" fillId="0" borderId="19" xfId="0" applyNumberFormat="1" applyFont="1" applyFill="1" applyBorder="1" applyAlignment="1">
      <alignment horizontal="right" vertical="center"/>
    </xf>
    <xf numFmtId="1" fontId="27" fillId="2" borderId="18" xfId="0" applyNumberFormat="1" applyFont="1" applyFill="1" applyBorder="1" applyAlignment="1">
      <alignment horizontal="right" vertical="center"/>
    </xf>
    <xf numFmtId="0" fontId="30" fillId="2" borderId="0" xfId="0" applyFont="1" applyFill="1"/>
    <xf numFmtId="0" fontId="11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vertical="center"/>
      <protection locked="0"/>
    </xf>
    <xf numFmtId="1" fontId="29" fillId="0" borderId="25" xfId="0" applyNumberFormat="1" applyFont="1" applyFill="1" applyBorder="1" applyAlignment="1">
      <alignment horizontal="right" vertical="center"/>
    </xf>
    <xf numFmtId="1" fontId="29" fillId="0" borderId="1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right" vertical="center"/>
    </xf>
    <xf numFmtId="1" fontId="7" fillId="0" borderId="27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1" fontId="7" fillId="0" borderId="28" xfId="0" applyNumberFormat="1" applyFont="1" applyFill="1" applyBorder="1" applyAlignment="1">
      <alignment horizontal="right" vertical="center"/>
    </xf>
    <xf numFmtId="1" fontId="29" fillId="0" borderId="28" xfId="0" applyNumberFormat="1" applyFont="1" applyFill="1" applyBorder="1" applyAlignment="1">
      <alignment horizontal="right" vertical="center"/>
    </xf>
    <xf numFmtId="1" fontId="29" fillId="0" borderId="5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56">
    <cellStyle name="Bad" xfId="1" builtinId="27"/>
    <cellStyle name="Comma 2" xfId="19"/>
    <cellStyle name="Currency 2" xfId="9"/>
    <cellStyle name="Currency 2 2" xfId="47"/>
    <cellStyle name="Excel Built-in Normal" xfId="3"/>
    <cellStyle name="Excel Built-in Normal 1" xfId="4"/>
    <cellStyle name="Excel Built-in Normal 2" xfId="5"/>
    <cellStyle name="Normal" xfId="0" builtinId="0"/>
    <cellStyle name="Normal 10" xfId="20"/>
    <cellStyle name="Normal 11" xfId="34"/>
    <cellStyle name="Normal 12" xfId="28"/>
    <cellStyle name="Normal 13" xfId="31"/>
    <cellStyle name="Normal 14" xfId="37"/>
    <cellStyle name="Normal 15" xfId="22"/>
    <cellStyle name="Normal 16" xfId="24"/>
    <cellStyle name="Normal 17" xfId="26"/>
    <cellStyle name="Normal 18" xfId="35"/>
    <cellStyle name="Normal 19" xfId="29"/>
    <cellStyle name="Normal 2" xfId="6"/>
    <cellStyle name="Normal 2 2" xfId="14"/>
    <cellStyle name="Normal 2 2 2" xfId="41"/>
    <cellStyle name="Normal 2 2 2 2" xfId="55"/>
    <cellStyle name="Normal 2 3" xfId="45"/>
    <cellStyle name="Normal 20" xfId="32"/>
    <cellStyle name="Normal 21" xfId="38"/>
    <cellStyle name="Normal 22" xfId="23"/>
    <cellStyle name="Normal 23" xfId="25"/>
    <cellStyle name="Normal 24" xfId="27"/>
    <cellStyle name="Normal 25" xfId="36"/>
    <cellStyle name="Normal 26" xfId="30"/>
    <cellStyle name="Normal 27" xfId="33"/>
    <cellStyle name="Normal 28" xfId="39"/>
    <cellStyle name="Normal 29" xfId="40"/>
    <cellStyle name="Normal 3" xfId="8"/>
    <cellStyle name="Normal 3 2" xfId="10"/>
    <cellStyle name="Normal 3 3" xfId="43"/>
    <cellStyle name="Normal 3 4" xfId="46"/>
    <cellStyle name="Normal 3 4 2" xfId="42"/>
    <cellStyle name="Normal 30" xfId="21"/>
    <cellStyle name="Normal 31" xfId="2"/>
    <cellStyle name="Normal 32" xfId="44"/>
    <cellStyle name="Normal 4" xfId="11"/>
    <cellStyle name="Normal 4 2" xfId="48"/>
    <cellStyle name="Normal 5" xfId="12"/>
    <cellStyle name="Normal 5 2" xfId="49"/>
    <cellStyle name="Normal 6" xfId="13"/>
    <cellStyle name="Normal 6 2" xfId="17"/>
    <cellStyle name="Normal 6 2 2" xfId="53"/>
    <cellStyle name="Normal 6 3" xfId="50"/>
    <cellStyle name="Normal 7" xfId="15"/>
    <cellStyle name="Normal 7 2" xfId="51"/>
    <cellStyle name="Normal 8" xfId="16"/>
    <cellStyle name="Normal 8 2" xfId="52"/>
    <cellStyle name="Normal 9" xfId="18"/>
    <cellStyle name="Normal 9 2" xfId="54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topLeftCell="B1" zoomScale="40" zoomScaleSheetLayoutView="40" workbookViewId="0">
      <pane xSplit="2" topLeftCell="D1" activePane="topRight" state="frozen"/>
      <selection activeCell="B7" sqref="B7"/>
      <selection pane="topRight" activeCell="M6" sqref="M6"/>
    </sheetView>
  </sheetViews>
  <sheetFormatPr defaultColWidth="8.90625" defaultRowHeight="15.6"/>
  <cols>
    <col min="1" max="1" width="0" style="3" hidden="1" customWidth="1"/>
    <col min="2" max="2" width="11.453125" style="29" customWidth="1"/>
    <col min="3" max="3" width="45.08984375" style="2" customWidth="1"/>
    <col min="4" max="4" width="25" style="2" customWidth="1"/>
    <col min="5" max="5" width="30.453125" style="2" customWidth="1"/>
    <col min="6" max="6" width="23.453125" style="2" customWidth="1"/>
    <col min="7" max="7" width="31.26953125" style="2" customWidth="1"/>
    <col min="8" max="8" width="21.453125" style="2" customWidth="1"/>
    <col min="9" max="9" width="26.6328125" style="2" customWidth="1"/>
    <col min="10" max="10" width="29.08984375" style="2" customWidth="1"/>
    <col min="11" max="11" width="30.6328125" style="2" customWidth="1"/>
    <col min="12" max="12" width="16.36328125" style="3" customWidth="1"/>
    <col min="13" max="16384" width="8.90625" style="3"/>
  </cols>
  <sheetData>
    <row r="1" spans="1:12" ht="57" customHeight="1" thickBot="1">
      <c r="B1" s="83"/>
      <c r="C1" s="84"/>
      <c r="D1" s="84"/>
      <c r="E1" s="84"/>
      <c r="F1" s="84"/>
      <c r="G1" s="84"/>
      <c r="H1" s="84"/>
      <c r="I1" s="84"/>
      <c r="J1" s="74" t="s">
        <v>45</v>
      </c>
      <c r="K1" s="74"/>
    </row>
    <row r="2" spans="1:12" ht="56.4" customHeight="1" thickBot="1">
      <c r="A2" s="2"/>
      <c r="B2" s="71" t="s">
        <v>43</v>
      </c>
      <c r="C2" s="72"/>
      <c r="D2" s="72"/>
      <c r="E2" s="72"/>
      <c r="F2" s="72"/>
      <c r="G2" s="72"/>
      <c r="H2" s="72"/>
      <c r="I2" s="72"/>
      <c r="J2" s="72"/>
      <c r="K2" s="73"/>
    </row>
    <row r="3" spans="1:12" ht="28.2" customHeight="1" thickBot="1">
      <c r="A3" s="2"/>
      <c r="B3" s="68" t="s">
        <v>41</v>
      </c>
      <c r="C3" s="69"/>
      <c r="D3" s="69"/>
      <c r="E3" s="69"/>
      <c r="F3" s="69"/>
      <c r="G3" s="69"/>
      <c r="H3" s="69"/>
      <c r="I3" s="69"/>
      <c r="J3" s="69"/>
      <c r="K3" s="70"/>
    </row>
    <row r="4" spans="1:12" ht="37.5" customHeight="1">
      <c r="A4" s="2"/>
      <c r="B4" s="65" t="s">
        <v>42</v>
      </c>
      <c r="C4" s="65" t="s">
        <v>0</v>
      </c>
      <c r="D4" s="65" t="s">
        <v>36</v>
      </c>
      <c r="E4" s="75"/>
      <c r="F4" s="81" t="s">
        <v>37</v>
      </c>
      <c r="G4" s="81"/>
      <c r="H4" s="65" t="s">
        <v>38</v>
      </c>
      <c r="I4" s="75"/>
      <c r="J4" s="77" t="s">
        <v>1</v>
      </c>
      <c r="K4" s="78"/>
    </row>
    <row r="5" spans="1:12" s="11" customFormat="1" ht="35.4" customHeight="1">
      <c r="A5" s="10"/>
      <c r="B5" s="66"/>
      <c r="C5" s="66"/>
      <c r="D5" s="66"/>
      <c r="E5" s="76"/>
      <c r="F5" s="82"/>
      <c r="G5" s="82"/>
      <c r="H5" s="66"/>
      <c r="I5" s="76"/>
      <c r="J5" s="79"/>
      <c r="K5" s="80"/>
    </row>
    <row r="6" spans="1:12" ht="66" customHeight="1" thickBot="1">
      <c r="A6" s="2"/>
      <c r="B6" s="66"/>
      <c r="C6" s="66"/>
      <c r="D6" s="66"/>
      <c r="E6" s="76"/>
      <c r="F6" s="82"/>
      <c r="G6" s="82"/>
      <c r="H6" s="66"/>
      <c r="I6" s="76"/>
      <c r="J6" s="79"/>
      <c r="K6" s="80"/>
    </row>
    <row r="7" spans="1:12" ht="69" customHeight="1" thickBot="1">
      <c r="A7" s="2"/>
      <c r="B7" s="67"/>
      <c r="C7" s="67"/>
      <c r="D7" s="17" t="s">
        <v>2</v>
      </c>
      <c r="E7" s="15" t="s">
        <v>5</v>
      </c>
      <c r="F7" s="16" t="s">
        <v>2</v>
      </c>
      <c r="G7" s="18" t="s">
        <v>5</v>
      </c>
      <c r="H7" s="17" t="s">
        <v>2</v>
      </c>
      <c r="I7" s="15" t="s">
        <v>5</v>
      </c>
      <c r="J7" s="16" t="s">
        <v>2</v>
      </c>
      <c r="K7" s="15" t="s">
        <v>5</v>
      </c>
    </row>
    <row r="8" spans="1:12" s="4" customFormat="1" ht="50.1" customHeight="1" thickBot="1">
      <c r="A8" s="26">
        <v>1</v>
      </c>
      <c r="B8" s="51">
        <v>1</v>
      </c>
      <c r="C8" s="52" t="s">
        <v>7</v>
      </c>
      <c r="D8" s="60">
        <v>116281</v>
      </c>
      <c r="E8" s="61">
        <v>405070.56</v>
      </c>
      <c r="F8" s="61">
        <v>11194</v>
      </c>
      <c r="G8" s="61">
        <v>447807.9</v>
      </c>
      <c r="H8" s="61">
        <v>673</v>
      </c>
      <c r="I8" s="61">
        <v>185129</v>
      </c>
      <c r="J8" s="61">
        <f t="shared" ref="J8:K31" si="0">D8+F8+H8</f>
        <v>128148</v>
      </c>
      <c r="K8" s="61">
        <f t="shared" ref="K8:K19" si="1">E8+G8+I8</f>
        <v>1038007.46</v>
      </c>
    </row>
    <row r="9" spans="1:12" s="4" customFormat="1" ht="50.1" customHeight="1" thickBot="1">
      <c r="A9" s="26">
        <v>2</v>
      </c>
      <c r="B9" s="22">
        <v>2</v>
      </c>
      <c r="C9" s="13" t="s">
        <v>15</v>
      </c>
      <c r="D9" s="43">
        <v>47619</v>
      </c>
      <c r="E9" s="7">
        <v>156704.68513999996</v>
      </c>
      <c r="F9" s="7">
        <v>3081</v>
      </c>
      <c r="G9" s="7">
        <v>69312.882890000008</v>
      </c>
      <c r="H9" s="7">
        <v>363</v>
      </c>
      <c r="I9" s="7">
        <v>26489.216059999999</v>
      </c>
      <c r="J9" s="7">
        <f t="shared" si="0"/>
        <v>51063</v>
      </c>
      <c r="K9" s="7">
        <f t="shared" si="1"/>
        <v>252506.78408999997</v>
      </c>
    </row>
    <row r="10" spans="1:12" s="4" customFormat="1" ht="50.1" customHeight="1" thickBot="1">
      <c r="A10" s="26">
        <v>4</v>
      </c>
      <c r="B10" s="51">
        <v>3</v>
      </c>
      <c r="C10" s="13" t="s">
        <v>3</v>
      </c>
      <c r="D10" s="43">
        <v>38033</v>
      </c>
      <c r="E10" s="7">
        <v>114823</v>
      </c>
      <c r="F10" s="7">
        <v>1561</v>
      </c>
      <c r="G10" s="7">
        <v>20437</v>
      </c>
      <c r="H10" s="7">
        <v>156</v>
      </c>
      <c r="I10" s="7">
        <v>7512</v>
      </c>
      <c r="J10" s="7">
        <f t="shared" si="0"/>
        <v>39750</v>
      </c>
      <c r="K10" s="7">
        <f t="shared" si="1"/>
        <v>142772</v>
      </c>
    </row>
    <row r="11" spans="1:12" s="4" customFormat="1" ht="49.8" customHeight="1" thickBot="1">
      <c r="A11" s="26">
        <v>7</v>
      </c>
      <c r="B11" s="22">
        <v>4</v>
      </c>
      <c r="C11" s="13" t="s">
        <v>8</v>
      </c>
      <c r="D11" s="7">
        <v>23485</v>
      </c>
      <c r="E11" s="7">
        <v>95871.366850000006</v>
      </c>
      <c r="F11" s="7">
        <v>611</v>
      </c>
      <c r="G11" s="7">
        <v>31155.987519999999</v>
      </c>
      <c r="H11" s="7">
        <v>86</v>
      </c>
      <c r="I11" s="7">
        <v>28541.006079999999</v>
      </c>
      <c r="J11" s="7">
        <f t="shared" si="0"/>
        <v>24182</v>
      </c>
      <c r="K11" s="7">
        <f t="shared" si="1"/>
        <v>155568.36045000001</v>
      </c>
    </row>
    <row r="12" spans="1:12" s="4" customFormat="1" ht="49.8" customHeight="1" thickBot="1">
      <c r="A12" s="26">
        <v>8</v>
      </c>
      <c r="B12" s="51">
        <v>5</v>
      </c>
      <c r="C12" s="13" t="s">
        <v>16</v>
      </c>
      <c r="D12" s="43">
        <v>25701</v>
      </c>
      <c r="E12" s="7">
        <v>83807.480000000025</v>
      </c>
      <c r="F12" s="7">
        <v>564</v>
      </c>
      <c r="G12" s="7">
        <v>50803.33</v>
      </c>
      <c r="H12" s="7">
        <v>50</v>
      </c>
      <c r="I12" s="7">
        <v>14122.720000000001</v>
      </c>
      <c r="J12" s="7">
        <f t="shared" si="0"/>
        <v>26315</v>
      </c>
      <c r="K12" s="7">
        <f t="shared" si="1"/>
        <v>148733.53000000003</v>
      </c>
    </row>
    <row r="13" spans="1:12" s="4" customFormat="1" ht="50.1" customHeight="1" thickBot="1">
      <c r="A13" s="26">
        <v>9</v>
      </c>
      <c r="B13" s="22">
        <v>6</v>
      </c>
      <c r="C13" s="13" t="s">
        <v>17</v>
      </c>
      <c r="D13" s="43">
        <v>3475</v>
      </c>
      <c r="E13" s="7">
        <v>16358.87</v>
      </c>
      <c r="F13" s="7">
        <v>165</v>
      </c>
      <c r="G13" s="7">
        <v>7103.54</v>
      </c>
      <c r="H13" s="7">
        <v>4</v>
      </c>
      <c r="I13" s="7">
        <v>480.13</v>
      </c>
      <c r="J13" s="7">
        <f t="shared" si="0"/>
        <v>3644</v>
      </c>
      <c r="K13" s="7">
        <f t="shared" si="1"/>
        <v>23942.54</v>
      </c>
    </row>
    <row r="14" spans="1:12" s="4" customFormat="1" ht="50.1" customHeight="1" thickBot="1">
      <c r="A14" s="26">
        <v>10</v>
      </c>
      <c r="B14" s="51">
        <v>7</v>
      </c>
      <c r="C14" s="13" t="s">
        <v>9</v>
      </c>
      <c r="D14" s="43">
        <v>45284</v>
      </c>
      <c r="E14" s="7">
        <v>144457.61000000002</v>
      </c>
      <c r="F14" s="7">
        <v>2651</v>
      </c>
      <c r="G14" s="7">
        <v>88597.689999999973</v>
      </c>
      <c r="H14" s="7">
        <v>271</v>
      </c>
      <c r="I14" s="7">
        <v>20720.48</v>
      </c>
      <c r="J14" s="7">
        <f t="shared" si="0"/>
        <v>48206</v>
      </c>
      <c r="K14" s="7">
        <f t="shared" si="1"/>
        <v>253775.78</v>
      </c>
      <c r="L14" s="27"/>
    </row>
    <row r="15" spans="1:12" s="4" customFormat="1" ht="50.1" customHeight="1" thickBot="1">
      <c r="A15" s="26">
        <v>11</v>
      </c>
      <c r="B15" s="22">
        <v>8</v>
      </c>
      <c r="C15" s="13" t="s">
        <v>10</v>
      </c>
      <c r="D15" s="43">
        <v>21504</v>
      </c>
      <c r="E15" s="7">
        <v>48737.007126099983</v>
      </c>
      <c r="F15" s="7">
        <v>923</v>
      </c>
      <c r="G15" s="7">
        <v>21849.922770800003</v>
      </c>
      <c r="H15" s="7">
        <v>22</v>
      </c>
      <c r="I15" s="7">
        <v>1361.4928284</v>
      </c>
      <c r="J15" s="7">
        <f t="shared" si="0"/>
        <v>22449</v>
      </c>
      <c r="K15" s="7">
        <f t="shared" si="1"/>
        <v>71948.422725299999</v>
      </c>
    </row>
    <row r="16" spans="1:12" s="50" customFormat="1" ht="50.1" customHeight="1" thickBot="1">
      <c r="A16" s="49">
        <v>13</v>
      </c>
      <c r="B16" s="53">
        <v>9</v>
      </c>
      <c r="C16" s="54" t="s">
        <v>11</v>
      </c>
      <c r="D16" s="55">
        <v>14680</v>
      </c>
      <c r="E16" s="56">
        <v>95079.37000000001</v>
      </c>
      <c r="F16" s="56">
        <v>1943</v>
      </c>
      <c r="G16" s="56">
        <v>32453.600000000002</v>
      </c>
      <c r="H16" s="56">
        <v>1157</v>
      </c>
      <c r="I16" s="56">
        <v>24697.03</v>
      </c>
      <c r="J16" s="56">
        <f t="shared" si="0"/>
        <v>17780</v>
      </c>
      <c r="K16" s="56">
        <f t="shared" si="1"/>
        <v>152230</v>
      </c>
    </row>
    <row r="17" spans="1:15" s="4" customFormat="1" ht="50.1" customHeight="1" thickBot="1">
      <c r="A17" s="26">
        <v>14</v>
      </c>
      <c r="B17" s="22">
        <v>10</v>
      </c>
      <c r="C17" s="13" t="s">
        <v>12</v>
      </c>
      <c r="D17" s="43">
        <v>16529</v>
      </c>
      <c r="E17" s="7">
        <v>149185</v>
      </c>
      <c r="F17" s="7">
        <v>2088</v>
      </c>
      <c r="G17" s="7">
        <v>126269</v>
      </c>
      <c r="H17" s="7">
        <v>61</v>
      </c>
      <c r="I17" s="7">
        <v>14414</v>
      </c>
      <c r="J17" s="7">
        <f t="shared" si="0"/>
        <v>18678</v>
      </c>
      <c r="K17" s="7">
        <f t="shared" si="1"/>
        <v>289868</v>
      </c>
    </row>
    <row r="18" spans="1:15" s="50" customFormat="1" ht="50.1" customHeight="1" thickBot="1">
      <c r="A18" s="49">
        <v>15</v>
      </c>
      <c r="B18" s="53">
        <v>11</v>
      </c>
      <c r="C18" s="54" t="s">
        <v>13</v>
      </c>
      <c r="D18" s="55">
        <v>46000</v>
      </c>
      <c r="E18" s="56">
        <v>328602.36301819998</v>
      </c>
      <c r="F18" s="56">
        <v>448</v>
      </c>
      <c r="G18" s="56">
        <v>125676.84346819999</v>
      </c>
      <c r="H18" s="56">
        <v>17</v>
      </c>
      <c r="I18" s="56">
        <v>26612.603500000001</v>
      </c>
      <c r="J18" s="56">
        <f t="shared" si="0"/>
        <v>46465</v>
      </c>
      <c r="K18" s="56">
        <f t="shared" si="1"/>
        <v>480891.80998640001</v>
      </c>
    </row>
    <row r="19" spans="1:15" s="4" customFormat="1" ht="50.1" customHeight="1" thickBot="1">
      <c r="A19" s="26">
        <v>17</v>
      </c>
      <c r="B19" s="57">
        <v>12</v>
      </c>
      <c r="C19" s="14" t="s">
        <v>14</v>
      </c>
      <c r="D19" s="44">
        <v>34415</v>
      </c>
      <c r="E19" s="8">
        <v>154765</v>
      </c>
      <c r="F19" s="8">
        <v>3165</v>
      </c>
      <c r="G19" s="8">
        <v>111915</v>
      </c>
      <c r="H19" s="8">
        <v>499</v>
      </c>
      <c r="I19" s="8">
        <v>47265</v>
      </c>
      <c r="J19" s="56">
        <f t="shared" si="0"/>
        <v>38079</v>
      </c>
      <c r="K19" s="58">
        <f t="shared" si="1"/>
        <v>313945</v>
      </c>
      <c r="O19" s="28"/>
    </row>
    <row r="20" spans="1:15" s="25" customFormat="1" ht="50.1" customHeight="1" thickBot="1">
      <c r="A20" s="24"/>
      <c r="B20" s="30"/>
      <c r="C20" s="40" t="s">
        <v>32</v>
      </c>
      <c r="D20" s="45">
        <f t="shared" ref="D20:K20" si="2">SUM(D8:D19)</f>
        <v>433006</v>
      </c>
      <c r="E20" s="32">
        <f t="shared" si="2"/>
        <v>1793462.3121343001</v>
      </c>
      <c r="F20" s="32">
        <f t="shared" si="2"/>
        <v>28394</v>
      </c>
      <c r="G20" s="32">
        <f t="shared" si="2"/>
        <v>1133382.6966489998</v>
      </c>
      <c r="H20" s="32">
        <f t="shared" si="2"/>
        <v>3359</v>
      </c>
      <c r="I20" s="32">
        <f t="shared" si="2"/>
        <v>397344.67846839997</v>
      </c>
      <c r="J20" s="59">
        <f t="shared" si="0"/>
        <v>464759</v>
      </c>
      <c r="K20" s="48">
        <f t="shared" si="2"/>
        <v>3324189.6872517001</v>
      </c>
    </row>
    <row r="21" spans="1:15" s="4" customFormat="1" ht="50.1" customHeight="1" thickBot="1">
      <c r="A21" s="26">
        <v>19</v>
      </c>
      <c r="B21" s="51">
        <v>13</v>
      </c>
      <c r="C21" s="52" t="s">
        <v>4</v>
      </c>
      <c r="D21" s="60">
        <v>5152</v>
      </c>
      <c r="E21" s="61">
        <v>34428.567679899919</v>
      </c>
      <c r="F21" s="61">
        <v>363</v>
      </c>
      <c r="G21" s="61">
        <v>5913.4480077000035</v>
      </c>
      <c r="H21" s="61">
        <v>22</v>
      </c>
      <c r="I21" s="61">
        <v>3465.8331038000006</v>
      </c>
      <c r="J21" s="62">
        <f t="shared" si="0"/>
        <v>5537</v>
      </c>
      <c r="K21" s="61">
        <f t="shared" ref="K21:K31" si="3">E21+G21+I21</f>
        <v>43807.848791399927</v>
      </c>
      <c r="L21" s="47"/>
    </row>
    <row r="22" spans="1:15" s="4" customFormat="1" ht="51" customHeight="1" thickBot="1">
      <c r="A22" s="26">
        <v>20</v>
      </c>
      <c r="B22" s="22">
        <v>14</v>
      </c>
      <c r="C22" s="13" t="s">
        <v>6</v>
      </c>
      <c r="D22" s="43">
        <v>3058</v>
      </c>
      <c r="E22" s="7">
        <v>12405.092284699998</v>
      </c>
      <c r="F22" s="7">
        <v>167</v>
      </c>
      <c r="G22" s="7">
        <v>4278.2711314000007</v>
      </c>
      <c r="H22" s="7">
        <v>7</v>
      </c>
      <c r="I22" s="7">
        <v>509.45673290000002</v>
      </c>
      <c r="J22" s="62">
        <f t="shared" si="0"/>
        <v>3232</v>
      </c>
      <c r="K22" s="61">
        <f t="shared" si="3"/>
        <v>17192.820148999999</v>
      </c>
    </row>
    <row r="23" spans="1:15" s="50" customFormat="1" ht="50.1" customHeight="1" thickBot="1">
      <c r="A23" s="49">
        <v>22</v>
      </c>
      <c r="B23" s="53">
        <v>15</v>
      </c>
      <c r="C23" s="54" t="s">
        <v>19</v>
      </c>
      <c r="D23" s="55">
        <v>5415</v>
      </c>
      <c r="E23" s="56">
        <v>167911.58802432625</v>
      </c>
      <c r="F23" s="56">
        <v>4361</v>
      </c>
      <c r="G23" s="56">
        <v>317442.34409764939</v>
      </c>
      <c r="H23" s="56">
        <v>1583</v>
      </c>
      <c r="I23" s="56">
        <v>281455.62026100012</v>
      </c>
      <c r="J23" s="63">
        <f t="shared" si="0"/>
        <v>11359</v>
      </c>
      <c r="K23" s="64">
        <f t="shared" si="3"/>
        <v>766809.55238297582</v>
      </c>
    </row>
    <row r="24" spans="1:15" s="4" customFormat="1" ht="50.1" customHeight="1" thickBot="1">
      <c r="A24" s="26">
        <v>23</v>
      </c>
      <c r="B24" s="22">
        <v>16</v>
      </c>
      <c r="C24" s="13" t="s">
        <v>20</v>
      </c>
      <c r="D24" s="43">
        <v>21302</v>
      </c>
      <c r="E24" s="7">
        <v>235266.41721479999</v>
      </c>
      <c r="F24" s="7">
        <v>6180</v>
      </c>
      <c r="G24" s="7">
        <v>205913.6931336</v>
      </c>
      <c r="H24" s="7">
        <v>778</v>
      </c>
      <c r="I24" s="7">
        <v>50119.391103700007</v>
      </c>
      <c r="J24" s="62">
        <f t="shared" si="0"/>
        <v>28260</v>
      </c>
      <c r="K24" s="61">
        <f t="shared" si="3"/>
        <v>491299.5014521</v>
      </c>
    </row>
    <row r="25" spans="1:15" s="4" customFormat="1" ht="50.1" customHeight="1" thickBot="1">
      <c r="A25" s="26">
        <v>24</v>
      </c>
      <c r="B25" s="51">
        <v>17</v>
      </c>
      <c r="C25" s="13" t="s">
        <v>21</v>
      </c>
      <c r="D25" s="43">
        <v>4400</v>
      </c>
      <c r="E25" s="7">
        <v>53786.811917848325</v>
      </c>
      <c r="F25" s="7">
        <v>1850</v>
      </c>
      <c r="G25" s="7">
        <v>60628.19079079997</v>
      </c>
      <c r="H25" s="7">
        <v>384</v>
      </c>
      <c r="I25" s="7">
        <v>26795.941437699999</v>
      </c>
      <c r="J25" s="62">
        <f t="shared" si="0"/>
        <v>6634</v>
      </c>
      <c r="K25" s="61">
        <f t="shared" si="3"/>
        <v>141210.94414634831</v>
      </c>
    </row>
    <row r="26" spans="1:15" s="4" customFormat="1" ht="50.1" customHeight="1" thickBot="1">
      <c r="A26" s="26">
        <v>25</v>
      </c>
      <c r="B26" s="22">
        <v>18</v>
      </c>
      <c r="C26" s="13" t="s">
        <v>22</v>
      </c>
      <c r="D26" s="43">
        <v>1657</v>
      </c>
      <c r="E26" s="7">
        <v>33272</v>
      </c>
      <c r="F26" s="7">
        <v>609</v>
      </c>
      <c r="G26" s="7">
        <v>28432</v>
      </c>
      <c r="H26" s="7">
        <v>221</v>
      </c>
      <c r="I26" s="7">
        <v>31275</v>
      </c>
      <c r="J26" s="62">
        <f t="shared" si="0"/>
        <v>2487</v>
      </c>
      <c r="K26" s="61">
        <f t="shared" si="3"/>
        <v>92979</v>
      </c>
    </row>
    <row r="27" spans="1:15" s="4" customFormat="1" ht="50.1" customHeight="1" thickBot="1">
      <c r="A27" s="26">
        <v>26</v>
      </c>
      <c r="B27" s="51">
        <v>19</v>
      </c>
      <c r="C27" s="13" t="s">
        <v>23</v>
      </c>
      <c r="D27" s="43">
        <v>149</v>
      </c>
      <c r="E27" s="7">
        <v>6092.33</v>
      </c>
      <c r="F27" s="7">
        <v>34</v>
      </c>
      <c r="G27" s="7">
        <v>4164.5199999999995</v>
      </c>
      <c r="H27" s="7">
        <v>10</v>
      </c>
      <c r="I27" s="7">
        <v>1590.15</v>
      </c>
      <c r="J27" s="62">
        <f t="shared" si="0"/>
        <v>193</v>
      </c>
      <c r="K27" s="61">
        <f t="shared" si="3"/>
        <v>11846.999999999998</v>
      </c>
    </row>
    <row r="28" spans="1:15" s="4" customFormat="1" ht="50.1" customHeight="1" thickBot="1">
      <c r="A28" s="26">
        <v>27</v>
      </c>
      <c r="B28" s="22">
        <v>20</v>
      </c>
      <c r="C28" s="14" t="s">
        <v>24</v>
      </c>
      <c r="D28" s="43">
        <v>99999</v>
      </c>
      <c r="E28" s="7">
        <v>51949.977521411158</v>
      </c>
      <c r="F28" s="7">
        <v>3663</v>
      </c>
      <c r="G28" s="7">
        <v>45657.115348181003</v>
      </c>
      <c r="H28" s="7">
        <v>253</v>
      </c>
      <c r="I28" s="7">
        <v>17542.573911100004</v>
      </c>
      <c r="J28" s="62">
        <f t="shared" si="0"/>
        <v>103915</v>
      </c>
      <c r="K28" s="61">
        <f t="shared" si="3"/>
        <v>115149.66678069216</v>
      </c>
    </row>
    <row r="29" spans="1:15" s="4" customFormat="1" ht="50.1" customHeight="1" thickBot="1">
      <c r="A29" s="26">
        <v>28</v>
      </c>
      <c r="B29" s="51">
        <v>21</v>
      </c>
      <c r="C29" s="13" t="s">
        <v>25</v>
      </c>
      <c r="D29" s="7">
        <v>6880</v>
      </c>
      <c r="E29" s="7">
        <v>134966.85029999999</v>
      </c>
      <c r="F29" s="7">
        <v>2133</v>
      </c>
      <c r="G29" s="7">
        <v>137464.26</v>
      </c>
      <c r="H29" s="7">
        <v>593</v>
      </c>
      <c r="I29" s="7">
        <v>89126.11</v>
      </c>
      <c r="J29" s="7">
        <f t="shared" si="0"/>
        <v>9606</v>
      </c>
      <c r="K29" s="62">
        <f t="shared" si="0"/>
        <v>361557.22029999999</v>
      </c>
    </row>
    <row r="30" spans="1:15" ht="50.1" customHeight="1" thickBot="1">
      <c r="A30" s="6">
        <v>29</v>
      </c>
      <c r="B30" s="22">
        <v>22</v>
      </c>
      <c r="C30" s="13" t="s">
        <v>26</v>
      </c>
      <c r="D30" s="43">
        <v>17694</v>
      </c>
      <c r="E30" s="7">
        <v>7184</v>
      </c>
      <c r="F30" s="7">
        <v>5535</v>
      </c>
      <c r="G30" s="7">
        <v>2293</v>
      </c>
      <c r="H30" s="7">
        <v>0</v>
      </c>
      <c r="I30" s="7">
        <v>0</v>
      </c>
      <c r="J30" s="62">
        <f t="shared" si="0"/>
        <v>23229</v>
      </c>
      <c r="K30" s="61">
        <f t="shared" si="3"/>
        <v>9477</v>
      </c>
    </row>
    <row r="31" spans="1:15" ht="50.1" customHeight="1" thickBot="1">
      <c r="A31" s="6"/>
      <c r="B31" s="51">
        <v>23</v>
      </c>
      <c r="C31" s="13" t="s">
        <v>44</v>
      </c>
      <c r="D31" s="43">
        <v>210</v>
      </c>
      <c r="E31" s="7">
        <v>4976.8155339000041</v>
      </c>
      <c r="F31" s="7">
        <v>47</v>
      </c>
      <c r="G31" s="7">
        <v>2420.2070110000004</v>
      </c>
      <c r="H31" s="7">
        <v>3</v>
      </c>
      <c r="I31" s="7">
        <v>146.61141129999999</v>
      </c>
      <c r="J31" s="62">
        <f t="shared" si="0"/>
        <v>260</v>
      </c>
      <c r="K31" s="61">
        <f t="shared" si="3"/>
        <v>7543.6339562000048</v>
      </c>
    </row>
    <row r="32" spans="1:15" s="4" customFormat="1" ht="50.1" customHeight="1" thickBot="1">
      <c r="A32" s="26">
        <v>30</v>
      </c>
      <c r="B32" s="51">
        <v>23</v>
      </c>
      <c r="C32" s="13" t="s">
        <v>27</v>
      </c>
      <c r="D32" s="43">
        <v>15166</v>
      </c>
      <c r="E32" s="7">
        <v>64058.943554440244</v>
      </c>
      <c r="F32" s="7">
        <v>1680</v>
      </c>
      <c r="G32" s="7">
        <v>11731.82702022123</v>
      </c>
      <c r="H32" s="7">
        <v>5</v>
      </c>
      <c r="I32" s="7">
        <v>325.45815690000001</v>
      </c>
      <c r="J32" s="62">
        <f t="shared" ref="J32:K35" si="4">D32+F32+H32</f>
        <v>16851</v>
      </c>
      <c r="K32" s="61">
        <f t="shared" si="4"/>
        <v>76116.228731561467</v>
      </c>
    </row>
    <row r="33" spans="1:11" s="4" customFormat="1" ht="50.1" customHeight="1" thickBot="1">
      <c r="A33" s="26">
        <v>21</v>
      </c>
      <c r="B33" s="22">
        <v>24</v>
      </c>
      <c r="C33" s="13" t="s">
        <v>18</v>
      </c>
      <c r="D33" s="43">
        <v>6209</v>
      </c>
      <c r="E33" s="7">
        <v>49878.211598800001</v>
      </c>
      <c r="F33" s="7">
        <v>2006</v>
      </c>
      <c r="G33" s="7">
        <v>29184.814218000003</v>
      </c>
      <c r="H33" s="7">
        <v>57</v>
      </c>
      <c r="I33" s="7">
        <v>3241.9701928000004</v>
      </c>
      <c r="J33" s="62">
        <f t="shared" si="4"/>
        <v>8272</v>
      </c>
      <c r="K33" s="61">
        <f t="shared" si="4"/>
        <v>82304.9960096</v>
      </c>
    </row>
    <row r="34" spans="1:11" s="4" customFormat="1" ht="50.1" customHeight="1" thickBot="1">
      <c r="A34" s="26">
        <v>31</v>
      </c>
      <c r="B34" s="51">
        <v>25</v>
      </c>
      <c r="C34" s="14" t="s">
        <v>28</v>
      </c>
      <c r="D34" s="43">
        <v>5</v>
      </c>
      <c r="E34" s="43">
        <v>28.674150000000001</v>
      </c>
      <c r="F34" s="43">
        <v>0</v>
      </c>
      <c r="G34" s="43">
        <v>0</v>
      </c>
      <c r="H34" s="43">
        <v>0</v>
      </c>
      <c r="I34" s="43">
        <v>0</v>
      </c>
      <c r="J34" s="62">
        <f t="shared" si="4"/>
        <v>5</v>
      </c>
      <c r="K34" s="61">
        <f t="shared" si="4"/>
        <v>28.674150000000001</v>
      </c>
    </row>
    <row r="35" spans="1:11" ht="50.1" customHeight="1" thickBot="1">
      <c r="A35" s="6">
        <v>32</v>
      </c>
      <c r="B35" s="22">
        <v>26</v>
      </c>
      <c r="C35" s="14" t="s">
        <v>29</v>
      </c>
      <c r="D35" s="44">
        <v>168</v>
      </c>
      <c r="E35" s="8">
        <v>3246</v>
      </c>
      <c r="F35" s="8">
        <v>9</v>
      </c>
      <c r="G35" s="8">
        <v>1020</v>
      </c>
      <c r="H35" s="8">
        <v>0</v>
      </c>
      <c r="I35" s="8">
        <v>0</v>
      </c>
      <c r="J35" s="62">
        <f t="shared" si="4"/>
        <v>177</v>
      </c>
      <c r="K35" s="61">
        <f t="shared" si="4"/>
        <v>4266</v>
      </c>
    </row>
    <row r="36" spans="1:11" s="25" customFormat="1" ht="50.1" customHeight="1" thickBot="1">
      <c r="A36" s="24"/>
      <c r="B36" s="30"/>
      <c r="C36" s="41" t="s">
        <v>33</v>
      </c>
      <c r="D36" s="45">
        <f>SUM(D21:D35)</f>
        <v>187464</v>
      </c>
      <c r="E36" s="32">
        <f>SUM(E21:E35)</f>
        <v>859452.27978012594</v>
      </c>
      <c r="F36" s="32">
        <f>SUM(F21:F35)</f>
        <v>28637</v>
      </c>
      <c r="G36" s="32">
        <f t="shared" ref="G36:K36" si="5">SUM(G21:G35)</f>
        <v>856543.69075855159</v>
      </c>
      <c r="H36" s="32">
        <f t="shared" si="5"/>
        <v>3916</v>
      </c>
      <c r="I36" s="32">
        <f t="shared" si="5"/>
        <v>505594.11631120014</v>
      </c>
      <c r="J36" s="32">
        <f t="shared" si="5"/>
        <v>220017</v>
      </c>
      <c r="K36" s="33">
        <f t="shared" si="5"/>
        <v>2221590.0868498771</v>
      </c>
    </row>
    <row r="37" spans="1:11" s="25" customFormat="1" ht="50.1" customHeight="1" thickBot="1">
      <c r="A37" s="24"/>
      <c r="B37" s="34"/>
      <c r="C37" s="35" t="s">
        <v>34</v>
      </c>
      <c r="D37" s="45">
        <f>D20+D36</f>
        <v>620470</v>
      </c>
      <c r="E37" s="32">
        <f>E20+E36</f>
        <v>2652914.5919144261</v>
      </c>
      <c r="F37" s="32">
        <f>F20+F36</f>
        <v>57031</v>
      </c>
      <c r="G37" s="32">
        <f t="shared" ref="G37:K37" si="6">G20+G36</f>
        <v>1989926.3874075515</v>
      </c>
      <c r="H37" s="32">
        <f t="shared" si="6"/>
        <v>7275</v>
      </c>
      <c r="I37" s="32">
        <f t="shared" si="6"/>
        <v>902938.79477960011</v>
      </c>
      <c r="J37" s="32">
        <f t="shared" si="6"/>
        <v>684776</v>
      </c>
      <c r="K37" s="33">
        <f t="shared" si="6"/>
        <v>5545779.7741015777</v>
      </c>
    </row>
    <row r="38" spans="1:11" s="4" customFormat="1" ht="50.1" customHeight="1" thickBot="1">
      <c r="A38" s="26">
        <v>34</v>
      </c>
      <c r="B38" s="57">
        <v>27</v>
      </c>
      <c r="C38" s="14" t="s">
        <v>31</v>
      </c>
      <c r="D38" s="7">
        <v>71915</v>
      </c>
      <c r="E38" s="7">
        <v>57237</v>
      </c>
      <c r="F38" s="9">
        <v>0</v>
      </c>
      <c r="G38" s="9">
        <v>0</v>
      </c>
      <c r="H38" s="9">
        <v>0</v>
      </c>
      <c r="I38" s="9">
        <v>0</v>
      </c>
      <c r="J38" s="7">
        <f>D38+F38+H38</f>
        <v>71915</v>
      </c>
      <c r="K38" s="19">
        <f>E38+G38+I38</f>
        <v>57237</v>
      </c>
    </row>
    <row r="39" spans="1:11" s="25" customFormat="1" ht="50.1" customHeight="1" thickBot="1">
      <c r="A39" s="24"/>
      <c r="B39" s="30"/>
      <c r="C39" s="42" t="s">
        <v>35</v>
      </c>
      <c r="D39" s="45">
        <f>D37+D38</f>
        <v>692385</v>
      </c>
      <c r="E39" s="31">
        <f t="shared" ref="E39:K39" si="7">E37+E38</f>
        <v>2710151.5919144261</v>
      </c>
      <c r="F39" s="31">
        <f t="shared" si="7"/>
        <v>57031</v>
      </c>
      <c r="G39" s="31">
        <f t="shared" si="7"/>
        <v>1989926.3874075515</v>
      </c>
      <c r="H39" s="31">
        <f t="shared" si="7"/>
        <v>7275</v>
      </c>
      <c r="I39" s="31">
        <f t="shared" si="7"/>
        <v>902938.79477960011</v>
      </c>
      <c r="J39" s="31">
        <f t="shared" si="7"/>
        <v>756691</v>
      </c>
      <c r="K39" s="46">
        <f t="shared" si="7"/>
        <v>5603016.7741015777</v>
      </c>
    </row>
    <row r="40" spans="1:11" ht="50.1" customHeight="1" thickBot="1">
      <c r="A40" s="6">
        <v>33</v>
      </c>
      <c r="B40" s="23">
        <v>28</v>
      </c>
      <c r="C40" s="21" t="s">
        <v>30</v>
      </c>
      <c r="D40" s="9">
        <v>11322</v>
      </c>
      <c r="E40" s="9">
        <v>12395.25</v>
      </c>
      <c r="F40" s="9">
        <v>0</v>
      </c>
      <c r="G40" s="9">
        <v>0</v>
      </c>
      <c r="H40" s="9">
        <v>0</v>
      </c>
      <c r="I40" s="9">
        <v>0</v>
      </c>
      <c r="J40" s="7">
        <f>D40+F40+H40</f>
        <v>11322</v>
      </c>
      <c r="K40" s="19">
        <f>E40+G40+I40</f>
        <v>12395.25</v>
      </c>
    </row>
    <row r="41" spans="1:11" s="25" customFormat="1" ht="50.1" customHeight="1" thickBot="1">
      <c r="A41" s="24"/>
      <c r="B41" s="36"/>
      <c r="C41" s="37" t="s">
        <v>39</v>
      </c>
      <c r="D41" s="38">
        <f t="shared" ref="D41:I41" si="8">SUM(D37+D40+D38)</f>
        <v>703707</v>
      </c>
      <c r="E41" s="38">
        <f t="shared" si="8"/>
        <v>2722546.8419144261</v>
      </c>
      <c r="F41" s="38">
        <f t="shared" si="8"/>
        <v>57031</v>
      </c>
      <c r="G41" s="38">
        <f t="shared" si="8"/>
        <v>1989926.3874075515</v>
      </c>
      <c r="H41" s="38">
        <f t="shared" si="8"/>
        <v>7275</v>
      </c>
      <c r="I41" s="38">
        <f t="shared" si="8"/>
        <v>902938.79477960011</v>
      </c>
      <c r="J41" s="38">
        <f>J37+J40+J38</f>
        <v>768013</v>
      </c>
      <c r="K41" s="39">
        <f>K37+K40+K38</f>
        <v>5615412.0241015777</v>
      </c>
    </row>
    <row r="42" spans="1:11" ht="50.1" customHeight="1">
      <c r="C42" s="1"/>
      <c r="D42" s="1"/>
      <c r="E42" s="1"/>
      <c r="F42" s="1"/>
      <c r="G42" s="1"/>
      <c r="H42" s="5"/>
      <c r="I42" s="5"/>
      <c r="J42" s="20" t="s">
        <v>40</v>
      </c>
      <c r="K42" s="5"/>
    </row>
    <row r="43" spans="1:11" ht="50.1" customHeight="1">
      <c r="C43" s="1"/>
      <c r="D43" s="12"/>
      <c r="E43" s="12"/>
      <c r="F43" s="12"/>
      <c r="G43" s="12"/>
      <c r="H43" s="5"/>
      <c r="I43" s="5"/>
      <c r="J43" s="5"/>
      <c r="K43" s="5"/>
    </row>
  </sheetData>
  <mergeCells count="9">
    <mergeCell ref="B4:B7"/>
    <mergeCell ref="B3:K3"/>
    <mergeCell ref="B2:K2"/>
    <mergeCell ref="J1:K1"/>
    <mergeCell ref="H4:I6"/>
    <mergeCell ref="J4:K6"/>
    <mergeCell ref="D4:E6"/>
    <mergeCell ref="F4:G6"/>
    <mergeCell ref="C4:C7"/>
  </mergeCells>
  <printOptions horizontalCentered="1"/>
  <pageMargins left="0.75" right="0.21" top="1.01" bottom="0" header="0.3" footer="0.3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2021-08-26T04:56:46Z</cp:lastPrinted>
  <dcterms:created xsi:type="dcterms:W3CDTF">1999-09-08T04:55:31Z</dcterms:created>
  <dcterms:modified xsi:type="dcterms:W3CDTF">2021-08-26T04:57:04Z</dcterms:modified>
</cp:coreProperties>
</file>