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16956" windowHeight="5748"/>
  </bookViews>
  <sheets>
    <sheet name="Bank wise" sheetId="1" r:id="rId1"/>
  </sheets>
  <definedNames>
    <definedName name="_xlnm.Print_Area" localSheetId="0">'Bank wise'!$A$1:$Q$32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Q31" i="1" s="1"/>
  <c r="K31" i="1"/>
  <c r="J31" i="1"/>
  <c r="I31" i="1"/>
  <c r="H31" i="1"/>
  <c r="G31" i="1"/>
  <c r="F31" i="1"/>
  <c r="E31" i="1"/>
  <c r="D31" i="1"/>
  <c r="C31" i="1"/>
  <c r="O10" i="1" l="1"/>
  <c r="O30" i="1" l="1"/>
  <c r="P30" i="1" s="1"/>
  <c r="Q30" i="1"/>
  <c r="O22" i="1"/>
  <c r="P22" i="1" s="1"/>
  <c r="Q22" i="1"/>
  <c r="O13" i="1" l="1"/>
  <c r="Q26" i="1" l="1"/>
  <c r="Q23" i="1"/>
  <c r="O26" i="1"/>
  <c r="P26" i="1" s="1"/>
  <c r="O28" i="1" l="1"/>
  <c r="Q11" i="1" l="1"/>
  <c r="Q15" i="1"/>
  <c r="Q9" i="1"/>
  <c r="Q12" i="1"/>
  <c r="Q21" i="1"/>
  <c r="Q18" i="1"/>
  <c r="Q16" i="1"/>
  <c r="Q19" i="1"/>
  <c r="Q17" i="1"/>
  <c r="Q29" i="1"/>
  <c r="Q28" i="1"/>
  <c r="Q27" i="1"/>
  <c r="Q14" i="1"/>
  <c r="Q13" i="1"/>
  <c r="O11" i="1" l="1"/>
  <c r="P11" i="1" s="1"/>
  <c r="O15" i="1"/>
  <c r="P15" i="1" s="1"/>
  <c r="O9" i="1"/>
  <c r="O12" i="1"/>
  <c r="P12" i="1" s="1"/>
  <c r="O21" i="1"/>
  <c r="P21" i="1" s="1"/>
  <c r="O18" i="1"/>
  <c r="P18" i="1" s="1"/>
  <c r="O16" i="1"/>
  <c r="P16" i="1" s="1"/>
  <c r="P10" i="1"/>
  <c r="O19" i="1"/>
  <c r="P19" i="1" s="1"/>
  <c r="O17" i="1"/>
  <c r="P17" i="1" s="1"/>
  <c r="O29" i="1"/>
  <c r="P29" i="1" s="1"/>
  <c r="P28" i="1"/>
  <c r="O23" i="1"/>
  <c r="P23" i="1" s="1"/>
  <c r="O27" i="1"/>
  <c r="P27" i="1" s="1"/>
  <c r="O14" i="1"/>
  <c r="P14" i="1" s="1"/>
  <c r="P9" i="1" l="1"/>
  <c r="O31" i="1"/>
  <c r="P31" i="1" s="1"/>
  <c r="P13" i="1"/>
</calcChain>
</file>

<file path=xl/sharedStrings.xml><?xml version="1.0" encoding="utf-8"?>
<sst xmlns="http://schemas.openxmlformats.org/spreadsheetml/2006/main" count="46" uniqueCount="45">
  <si>
    <t>Amt In Lacs</t>
  </si>
  <si>
    <t>S.NO.</t>
  </si>
  <si>
    <t>Name of Bank</t>
  </si>
  <si>
    <t>No of Eligible borrowers- No of A/cs</t>
  </si>
  <si>
    <t>No of borrowers who have been contacted-No. of A/cs</t>
  </si>
  <si>
    <t>No of borrowers who have given consent-No. of A/cs</t>
  </si>
  <si>
    <t>No of borrowers who have opted out-No. of A/cs</t>
  </si>
  <si>
    <t>No of borrowers from whom response awaited-No. of A/cs</t>
  </si>
  <si>
    <t>Total Loan Amount Outstanding (Rs.in Lakhs) as on 29.02.2020</t>
  </si>
  <si>
    <t xml:space="preserve">Eligible Amount 20% of the Outstanding Loan (Rs.in Lakhs) </t>
  </si>
  <si>
    <t>Cumulative Sanctioned</t>
  </si>
  <si>
    <t>Cumulative Disbursed</t>
  </si>
  <si>
    <t>ROI % Offered</t>
  </si>
  <si>
    <t>Number of Accounts (Actual Figures)</t>
  </si>
  <si>
    <t>Amount (Rs In Lacs)</t>
  </si>
  <si>
    <t>Amounts (Rs In Lacs)</t>
  </si>
  <si>
    <t>Bank of Baroda</t>
  </si>
  <si>
    <t>Bank of India</t>
  </si>
  <si>
    <t>Bank of Maharashtra</t>
  </si>
  <si>
    <t>Canara Bank + Syndicate</t>
  </si>
  <si>
    <t>Central Bank of India</t>
  </si>
  <si>
    <t>Indian Bank + Allahabad Bank</t>
  </si>
  <si>
    <t>Indian Oversesas Bank</t>
  </si>
  <si>
    <t>Punjab &amp; Sind Bank</t>
  </si>
  <si>
    <t>Punjab National Bank+OBC+Ut.BOI</t>
  </si>
  <si>
    <t>State Bank of India</t>
  </si>
  <si>
    <t>UCO Bank</t>
  </si>
  <si>
    <t>Union Bank of India+Corporation Bank+Andhra Bank</t>
  </si>
  <si>
    <t>Axis Bank</t>
  </si>
  <si>
    <t>HDFC Bank</t>
  </si>
  <si>
    <t>ICICI Bank</t>
  </si>
  <si>
    <t>IDBI Bank</t>
  </si>
  <si>
    <t>Indusind Bank</t>
  </si>
  <si>
    <t>J&amp;K Bank</t>
  </si>
  <si>
    <t>Kotal Mahindra Bank</t>
  </si>
  <si>
    <t>Yes Bank</t>
  </si>
  <si>
    <t xml:space="preserve">TOTAL </t>
  </si>
  <si>
    <t>Federal Bank</t>
  </si>
  <si>
    <t>Net Eligible Borrower (1-4)</t>
  </si>
  <si>
    <t xml:space="preserve">%age Achievement (Disbursement) </t>
  </si>
  <si>
    <t>%age Achievement Sanctioned (8/13*100)</t>
  </si>
  <si>
    <t xml:space="preserve">Punjab gramin bank </t>
  </si>
  <si>
    <t>Bank Wise Data on Emergency Credit Line Guarantee Scheme (ECLGS) as on 10.03.2021</t>
  </si>
  <si>
    <t>Annexure- 2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</si>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</sst>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1"/>
      <color theme="1"/>
      <name val="Century Gothic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7" fillId="0" borderId="0" xfId="0" applyFont="1"/>
    <xf numFmtId="0" fontId="7" fillId="3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3" borderId="0" xfId="0" applyFont="1" applyFill="1"/>
    <xf numFmtId="0" fontId="7" fillId="0" borderId="0" xfId="0" applyFont="1" applyFill="1"/>
    <xf numFmtId="0" fontId="8" fillId="3" borderId="0" xfId="0" applyFont="1" applyFill="1"/>
    <xf numFmtId="0" fontId="8" fillId="0" borderId="0" xfId="0" applyFont="1" applyFill="1"/>
    <xf numFmtId="0" fontId="13" fillId="0" borderId="1" xfId="0" applyFont="1" applyFill="1" applyBorder="1" applyAlignment="1">
      <alignment vertical="top"/>
    </xf>
    <xf numFmtId="1" fontId="5" fillId="0" borderId="1" xfId="0" applyNumberFormat="1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13" fillId="0" borderId="2" xfId="0" applyFont="1" applyFill="1" applyBorder="1" applyAlignment="1">
      <alignment vertical="top"/>
    </xf>
    <xf numFmtId="1" fontId="5" fillId="0" borderId="2" xfId="0" applyNumberFormat="1" applyFont="1" applyFill="1" applyBorder="1"/>
    <xf numFmtId="2" fontId="5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/>
    <xf numFmtId="1" fontId="14" fillId="0" borderId="15" xfId="0" applyNumberFormat="1" applyFont="1" applyFill="1" applyBorder="1"/>
    <xf numFmtId="0" fontId="13" fillId="0" borderId="5" xfId="0" applyFont="1" applyFill="1" applyBorder="1" applyAlignment="1">
      <alignment vertical="top"/>
    </xf>
    <xf numFmtId="1" fontId="5" fillId="0" borderId="5" xfId="0" applyNumberFormat="1" applyFont="1" applyFill="1" applyBorder="1"/>
    <xf numFmtId="2" fontId="5" fillId="0" borderId="5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1" fontId="12" fillId="0" borderId="24" xfId="0" applyNumberFormat="1" applyFont="1" applyFill="1" applyBorder="1" applyAlignment="1">
      <alignment horizontal="center" vertical="top" wrapText="1"/>
    </xf>
    <xf numFmtId="1" fontId="12" fillId="0" borderId="25" xfId="0" applyNumberFormat="1" applyFont="1" applyFill="1" applyBorder="1" applyAlignment="1">
      <alignment horizontal="center" vertical="top" wrapText="1"/>
    </xf>
    <xf numFmtId="1" fontId="12" fillId="0" borderId="11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2" fontId="14" fillId="0" borderId="15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1" fontId="11" fillId="0" borderId="20" xfId="0" applyNumberFormat="1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topLeftCell="A13" zoomScale="55" zoomScaleNormal="100" zoomScaleSheetLayoutView="55" workbookViewId="0">
      <selection activeCell="H25" sqref="H25"/>
    </sheetView>
  </sheetViews>
  <sheetFormatPr defaultColWidth="8.88671875" defaultRowHeight="14.4" x14ac:dyDescent="0.3"/>
  <cols>
    <col min="1" max="1" width="9" style="1" customWidth="1"/>
    <col min="2" max="2" width="35.44140625" style="12" customWidth="1"/>
    <col min="3" max="3" width="16.88671875" style="1" customWidth="1"/>
    <col min="4" max="4" width="17" style="3" customWidth="1"/>
    <col min="5" max="5" width="15.109375" style="1" customWidth="1"/>
    <col min="6" max="6" width="13.6640625" style="1" customWidth="1"/>
    <col min="7" max="7" width="17.109375" style="1" customWidth="1"/>
    <col min="8" max="8" width="23" style="1" customWidth="1"/>
    <col min="9" max="9" width="18.33203125" style="1" customWidth="1"/>
    <col min="10" max="10" width="16.6640625" style="5" customWidth="1"/>
    <col min="11" max="11" width="15.5546875" style="1" customWidth="1"/>
    <col min="12" max="12" width="18" style="1" customWidth="1"/>
    <col min="13" max="13" width="17.6640625" style="1" customWidth="1"/>
    <col min="14" max="14" width="13.6640625" style="1" customWidth="1"/>
    <col min="15" max="15" width="14.88671875" style="1" customWidth="1"/>
    <col min="16" max="16" width="18.33203125" style="5" customWidth="1"/>
    <col min="17" max="17" width="23.33203125" style="1" customWidth="1"/>
    <col min="18" max="16384" width="8.88671875" style="1"/>
  </cols>
  <sheetData>
    <row r="1" spans="1:17" s="8" customFormat="1" ht="25.8" x14ac:dyDescent="0.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58" t="s">
        <v>43</v>
      </c>
      <c r="Q1" s="58"/>
    </row>
    <row r="2" spans="1:17" s="7" customFormat="1" ht="15.6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5"/>
      <c r="P2" s="9"/>
      <c r="Q2" s="9"/>
    </row>
    <row r="3" spans="1:17" s="7" customFormat="1" ht="18" thickBot="1" x14ac:dyDescent="0.3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</row>
    <row r="4" spans="1:17" ht="31.95" customHeight="1" thickBot="1" x14ac:dyDescent="0.5">
      <c r="A4" s="62" t="s">
        <v>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</row>
    <row r="5" spans="1:17" ht="35.1" customHeight="1" x14ac:dyDescent="0.3">
      <c r="A5" s="73" t="s">
        <v>1</v>
      </c>
      <c r="B5" s="70" t="s">
        <v>2</v>
      </c>
      <c r="C5" s="59" t="s">
        <v>3</v>
      </c>
      <c r="D5" s="59" t="s">
        <v>4</v>
      </c>
      <c r="E5" s="59" t="s">
        <v>5</v>
      </c>
      <c r="F5" s="59" t="s">
        <v>6</v>
      </c>
      <c r="G5" s="59" t="s">
        <v>7</v>
      </c>
      <c r="H5" s="59" t="s">
        <v>8</v>
      </c>
      <c r="I5" s="59" t="s">
        <v>9</v>
      </c>
      <c r="J5" s="48" t="s">
        <v>10</v>
      </c>
      <c r="K5" s="49"/>
      <c r="L5" s="48" t="s">
        <v>11</v>
      </c>
      <c r="M5" s="49"/>
      <c r="N5" s="50" t="s">
        <v>12</v>
      </c>
      <c r="O5" s="55" t="s">
        <v>38</v>
      </c>
      <c r="P5" s="55" t="s">
        <v>40</v>
      </c>
      <c r="Q5" s="68" t="s">
        <v>39</v>
      </c>
    </row>
    <row r="6" spans="1:17" ht="14.4" customHeight="1" x14ac:dyDescent="0.3">
      <c r="A6" s="74"/>
      <c r="B6" s="71"/>
      <c r="C6" s="60"/>
      <c r="D6" s="60"/>
      <c r="E6" s="60"/>
      <c r="F6" s="60"/>
      <c r="G6" s="60"/>
      <c r="H6" s="60"/>
      <c r="I6" s="60"/>
      <c r="J6" s="53" t="s">
        <v>13</v>
      </c>
      <c r="K6" s="57" t="s">
        <v>14</v>
      </c>
      <c r="L6" s="53" t="s">
        <v>13</v>
      </c>
      <c r="M6" s="57" t="s">
        <v>15</v>
      </c>
      <c r="N6" s="51"/>
      <c r="O6" s="56"/>
      <c r="P6" s="56"/>
      <c r="Q6" s="69"/>
    </row>
    <row r="7" spans="1:17" ht="112.95" customHeight="1" x14ac:dyDescent="0.3">
      <c r="A7" s="74"/>
      <c r="B7" s="71"/>
      <c r="C7" s="61"/>
      <c r="D7" s="61"/>
      <c r="E7" s="61"/>
      <c r="F7" s="61"/>
      <c r="G7" s="61"/>
      <c r="H7" s="61"/>
      <c r="I7" s="61"/>
      <c r="J7" s="54"/>
      <c r="K7" s="57"/>
      <c r="L7" s="54"/>
      <c r="M7" s="57"/>
      <c r="N7" s="52"/>
      <c r="O7" s="56"/>
      <c r="P7" s="56"/>
      <c r="Q7" s="69"/>
    </row>
    <row r="8" spans="1:17" s="2" customFormat="1" ht="24" customHeight="1" thickBot="1" x14ac:dyDescent="0.5">
      <c r="A8" s="75"/>
      <c r="B8" s="72"/>
      <c r="C8" s="41">
        <v>1</v>
      </c>
      <c r="D8" s="41">
        <v>2</v>
      </c>
      <c r="E8" s="41">
        <v>3</v>
      </c>
      <c r="F8" s="41">
        <v>4</v>
      </c>
      <c r="G8" s="41">
        <v>5</v>
      </c>
      <c r="H8" s="41">
        <v>6</v>
      </c>
      <c r="I8" s="41">
        <v>7</v>
      </c>
      <c r="J8" s="42">
        <v>8</v>
      </c>
      <c r="K8" s="43">
        <v>9</v>
      </c>
      <c r="L8" s="42">
        <v>10</v>
      </c>
      <c r="M8" s="43">
        <v>11</v>
      </c>
      <c r="N8" s="44">
        <v>12</v>
      </c>
      <c r="O8" s="45">
        <v>13</v>
      </c>
      <c r="P8" s="45">
        <v>14</v>
      </c>
      <c r="Q8" s="46">
        <v>15</v>
      </c>
    </row>
    <row r="9" spans="1:17" s="13" customFormat="1" ht="42" customHeight="1" x14ac:dyDescent="0.35">
      <c r="A9" s="25">
        <v>1</v>
      </c>
      <c r="B9" s="26" t="s">
        <v>19</v>
      </c>
      <c r="C9" s="21">
        <v>14393</v>
      </c>
      <c r="D9" s="21">
        <v>14393</v>
      </c>
      <c r="E9" s="21">
        <v>13978</v>
      </c>
      <c r="F9" s="21">
        <v>415</v>
      </c>
      <c r="G9" s="21">
        <v>0</v>
      </c>
      <c r="H9" s="21">
        <v>158792.52859776796</v>
      </c>
      <c r="I9" s="21">
        <v>31758.505719553599</v>
      </c>
      <c r="J9" s="21">
        <v>13978</v>
      </c>
      <c r="K9" s="21">
        <v>23864</v>
      </c>
      <c r="L9" s="21">
        <v>13978</v>
      </c>
      <c r="M9" s="21">
        <v>23594</v>
      </c>
      <c r="N9" s="22">
        <v>7.5</v>
      </c>
      <c r="O9" s="21">
        <f t="shared" ref="O9:O14" si="0">C9-F9</f>
        <v>13978</v>
      </c>
      <c r="P9" s="23">
        <f t="shared" ref="P9:P14" si="1">J9/O9*100</f>
        <v>100</v>
      </c>
      <c r="Q9" s="24">
        <f>L9/J9*100</f>
        <v>100</v>
      </c>
    </row>
    <row r="10" spans="1:17" s="19" customFormat="1" ht="32.4" customHeight="1" x14ac:dyDescent="0.35">
      <c r="A10" s="25">
        <v>2</v>
      </c>
      <c r="B10" s="20" t="s">
        <v>25</v>
      </c>
      <c r="C10" s="21">
        <v>23006</v>
      </c>
      <c r="D10" s="21">
        <v>23006</v>
      </c>
      <c r="E10" s="21">
        <v>10974</v>
      </c>
      <c r="F10" s="21">
        <v>12032</v>
      </c>
      <c r="G10" s="21">
        <v>0</v>
      </c>
      <c r="H10" s="21">
        <v>54552</v>
      </c>
      <c r="I10" s="21">
        <v>10910</v>
      </c>
      <c r="J10" s="21">
        <v>10974</v>
      </c>
      <c r="K10" s="21">
        <v>59147</v>
      </c>
      <c r="L10" s="21">
        <v>5662</v>
      </c>
      <c r="M10" s="21">
        <v>52532</v>
      </c>
      <c r="N10" s="22">
        <v>7.4</v>
      </c>
      <c r="O10" s="21">
        <f t="shared" si="0"/>
        <v>10974</v>
      </c>
      <c r="P10" s="23">
        <f t="shared" si="1"/>
        <v>100</v>
      </c>
      <c r="Q10" s="24">
        <v>51.03</v>
      </c>
    </row>
    <row r="11" spans="1:17" s="14" customFormat="1" ht="32.4" customHeight="1" x14ac:dyDescent="0.35">
      <c r="A11" s="25">
        <v>3</v>
      </c>
      <c r="B11" s="20" t="s">
        <v>17</v>
      </c>
      <c r="C11" s="21">
        <v>10504</v>
      </c>
      <c r="D11" s="21">
        <v>10504</v>
      </c>
      <c r="E11" s="21">
        <v>8845.0000000000018</v>
      </c>
      <c r="F11" s="21">
        <v>1659</v>
      </c>
      <c r="G11" s="21">
        <v>0</v>
      </c>
      <c r="H11" s="21">
        <v>68926.316886899993</v>
      </c>
      <c r="I11" s="21">
        <v>13785.263377380001</v>
      </c>
      <c r="J11" s="21">
        <v>8845</v>
      </c>
      <c r="K11" s="21">
        <v>12333</v>
      </c>
      <c r="L11" s="21">
        <v>3909</v>
      </c>
      <c r="M11" s="21">
        <v>9618</v>
      </c>
      <c r="N11" s="22">
        <v>7.5</v>
      </c>
      <c r="O11" s="21">
        <f t="shared" si="0"/>
        <v>8845</v>
      </c>
      <c r="P11" s="23">
        <f t="shared" si="1"/>
        <v>100</v>
      </c>
      <c r="Q11" s="24">
        <f>L11/J11*100</f>
        <v>44.194460146975693</v>
      </c>
    </row>
    <row r="12" spans="1:17" s="16" customFormat="1" ht="32.4" customHeight="1" x14ac:dyDescent="0.35">
      <c r="A12" s="25">
        <v>4</v>
      </c>
      <c r="B12" s="20" t="s">
        <v>20</v>
      </c>
      <c r="C12" s="21">
        <v>12410</v>
      </c>
      <c r="D12" s="21">
        <v>12410</v>
      </c>
      <c r="E12" s="21">
        <v>8708</v>
      </c>
      <c r="F12" s="21">
        <v>3702</v>
      </c>
      <c r="G12" s="21">
        <v>0</v>
      </c>
      <c r="H12" s="21">
        <v>120627</v>
      </c>
      <c r="I12" s="21">
        <v>24125</v>
      </c>
      <c r="J12" s="21">
        <v>8708</v>
      </c>
      <c r="K12" s="21">
        <v>24125</v>
      </c>
      <c r="L12" s="21">
        <v>8708</v>
      </c>
      <c r="M12" s="21">
        <v>23645</v>
      </c>
      <c r="N12" s="22">
        <v>8</v>
      </c>
      <c r="O12" s="21">
        <f t="shared" si="0"/>
        <v>8708</v>
      </c>
      <c r="P12" s="23">
        <f t="shared" si="1"/>
        <v>100</v>
      </c>
      <c r="Q12" s="24">
        <f>L12/J12*100</f>
        <v>100</v>
      </c>
    </row>
    <row r="13" spans="1:17" s="13" customFormat="1" ht="32.4" customHeight="1" x14ac:dyDescent="0.35">
      <c r="A13" s="25">
        <v>5</v>
      </c>
      <c r="B13" s="36" t="s">
        <v>16</v>
      </c>
      <c r="C13" s="37">
        <v>9643</v>
      </c>
      <c r="D13" s="37">
        <v>9643</v>
      </c>
      <c r="E13" s="37">
        <v>6052</v>
      </c>
      <c r="F13" s="37">
        <v>3650</v>
      </c>
      <c r="G13" s="37">
        <v>12</v>
      </c>
      <c r="H13" s="37">
        <v>91445</v>
      </c>
      <c r="I13" s="37">
        <v>18289</v>
      </c>
      <c r="J13" s="37">
        <v>5993</v>
      </c>
      <c r="K13" s="37">
        <v>15881</v>
      </c>
      <c r="L13" s="37">
        <v>4881</v>
      </c>
      <c r="M13" s="37">
        <v>14272</v>
      </c>
      <c r="N13" s="38">
        <v>7.85</v>
      </c>
      <c r="O13" s="37">
        <f t="shared" si="0"/>
        <v>5993</v>
      </c>
      <c r="P13" s="39">
        <f t="shared" si="1"/>
        <v>100</v>
      </c>
      <c r="Q13" s="40">
        <f>L13/J13*100</f>
        <v>81.445019189053895</v>
      </c>
    </row>
    <row r="14" spans="1:17" s="13" customFormat="1" ht="32.4" customHeight="1" x14ac:dyDescent="0.35">
      <c r="A14" s="25">
        <v>6</v>
      </c>
      <c r="B14" s="28" t="s">
        <v>35</v>
      </c>
      <c r="C14" s="29">
        <v>4258</v>
      </c>
      <c r="D14" s="29">
        <v>4258</v>
      </c>
      <c r="E14" s="29">
        <v>376</v>
      </c>
      <c r="F14" s="29">
        <v>46</v>
      </c>
      <c r="G14" s="29">
        <v>0</v>
      </c>
      <c r="H14" s="29">
        <v>0</v>
      </c>
      <c r="I14" s="29">
        <v>13601.030000000002</v>
      </c>
      <c r="J14" s="29">
        <v>4212</v>
      </c>
      <c r="K14" s="29">
        <v>16470</v>
      </c>
      <c r="L14" s="29">
        <v>378</v>
      </c>
      <c r="M14" s="29">
        <v>6279</v>
      </c>
      <c r="N14" s="30">
        <v>0</v>
      </c>
      <c r="O14" s="29">
        <f t="shared" si="0"/>
        <v>4212</v>
      </c>
      <c r="P14" s="31">
        <f t="shared" si="1"/>
        <v>100</v>
      </c>
      <c r="Q14" s="32">
        <f>L14/J14*100</f>
        <v>8.9743589743589745</v>
      </c>
    </row>
    <row r="15" spans="1:17" s="13" customFormat="1" ht="32.4" customHeight="1" x14ac:dyDescent="0.35">
      <c r="A15" s="25">
        <v>7</v>
      </c>
      <c r="B15" s="20" t="s">
        <v>18</v>
      </c>
      <c r="C15" s="21">
        <v>1611</v>
      </c>
      <c r="D15" s="21">
        <v>1611</v>
      </c>
      <c r="E15" s="21">
        <v>1571</v>
      </c>
      <c r="F15" s="21">
        <v>196</v>
      </c>
      <c r="G15" s="21">
        <v>0</v>
      </c>
      <c r="H15" s="21">
        <v>13607.91</v>
      </c>
      <c r="I15" s="21">
        <v>2721.5820000000003</v>
      </c>
      <c r="J15" s="21">
        <v>1415</v>
      </c>
      <c r="K15" s="21">
        <v>2174.63</v>
      </c>
      <c r="L15" s="21">
        <v>1059</v>
      </c>
      <c r="M15" s="21">
        <v>1873.85</v>
      </c>
      <c r="N15" s="22">
        <v>7.5</v>
      </c>
      <c r="O15" s="21">
        <f t="shared" ref="O15:O29" si="2">C15-F15</f>
        <v>1415</v>
      </c>
      <c r="P15" s="23">
        <f t="shared" ref="P15:P31" si="3">J15/O15*100</f>
        <v>100</v>
      </c>
      <c r="Q15" s="24">
        <f t="shared" ref="Q15:Q31" si="4">L15/J15*100</f>
        <v>74.840989399293292</v>
      </c>
    </row>
    <row r="16" spans="1:17" s="5" customFormat="1" ht="42" customHeight="1" x14ac:dyDescent="0.35">
      <c r="A16" s="25">
        <v>8</v>
      </c>
      <c r="B16" s="26" t="s">
        <v>24</v>
      </c>
      <c r="C16" s="21">
        <v>41102</v>
      </c>
      <c r="D16" s="21">
        <v>41102</v>
      </c>
      <c r="E16" s="21">
        <v>31176</v>
      </c>
      <c r="F16" s="21">
        <v>9926</v>
      </c>
      <c r="G16" s="21">
        <v>0</v>
      </c>
      <c r="H16" s="21">
        <v>563375.12</v>
      </c>
      <c r="I16" s="21">
        <v>112675.02</v>
      </c>
      <c r="J16" s="27">
        <v>31163</v>
      </c>
      <c r="K16" s="27">
        <v>87516</v>
      </c>
      <c r="L16" s="27">
        <v>23703</v>
      </c>
      <c r="M16" s="27">
        <v>80728</v>
      </c>
      <c r="N16" s="22">
        <v>7.65</v>
      </c>
      <c r="O16" s="21">
        <f>C16-F16</f>
        <v>31176</v>
      </c>
      <c r="P16" s="23">
        <f>J16/O16*100</f>
        <v>99.958301257377471</v>
      </c>
      <c r="Q16" s="24">
        <f>L16/J16*100</f>
        <v>76.061354811796051</v>
      </c>
    </row>
    <row r="17" spans="1:17" s="17" customFormat="1" ht="43.2" customHeight="1" x14ac:dyDescent="0.35">
      <c r="A17" s="25">
        <v>9</v>
      </c>
      <c r="B17" s="26" t="s">
        <v>27</v>
      </c>
      <c r="C17" s="21">
        <v>5502</v>
      </c>
      <c r="D17" s="21">
        <v>5500</v>
      </c>
      <c r="E17" s="21">
        <v>4949</v>
      </c>
      <c r="F17" s="21">
        <v>551</v>
      </c>
      <c r="G17" s="21">
        <v>0</v>
      </c>
      <c r="H17" s="21">
        <v>93885</v>
      </c>
      <c r="I17" s="21">
        <v>18777</v>
      </c>
      <c r="J17" s="21">
        <v>4949</v>
      </c>
      <c r="K17" s="21">
        <v>18777</v>
      </c>
      <c r="L17" s="21">
        <v>4035</v>
      </c>
      <c r="M17" s="21">
        <v>17279</v>
      </c>
      <c r="N17" s="22">
        <v>7.5</v>
      </c>
      <c r="O17" s="21">
        <f>C17-F17</f>
        <v>4951</v>
      </c>
      <c r="P17" s="23">
        <f>J17/O17*100</f>
        <v>99.959604120379723</v>
      </c>
      <c r="Q17" s="24">
        <f>L17/J17*100</f>
        <v>81.531622550010113</v>
      </c>
    </row>
    <row r="18" spans="1:17" s="4" customFormat="1" ht="32.4" customHeight="1" x14ac:dyDescent="0.35">
      <c r="A18" s="25">
        <v>10</v>
      </c>
      <c r="B18" s="20" t="s">
        <v>23</v>
      </c>
      <c r="C18" s="21">
        <v>23481</v>
      </c>
      <c r="D18" s="21">
        <v>23481</v>
      </c>
      <c r="E18" s="21">
        <v>0</v>
      </c>
      <c r="F18" s="21">
        <v>8435</v>
      </c>
      <c r="G18" s="21">
        <v>0</v>
      </c>
      <c r="H18" s="21">
        <v>225761.45727000001</v>
      </c>
      <c r="I18" s="21">
        <v>45140.592000000004</v>
      </c>
      <c r="J18" s="21">
        <v>14349</v>
      </c>
      <c r="K18" s="21">
        <v>26248.580990000006</v>
      </c>
      <c r="L18" s="21">
        <v>14349</v>
      </c>
      <c r="M18" s="21">
        <v>21477.288639500002</v>
      </c>
      <c r="N18" s="22">
        <v>7.5</v>
      </c>
      <c r="O18" s="21">
        <f>C18-F18</f>
        <v>15046</v>
      </c>
      <c r="P18" s="23">
        <f>J18/O18*100</f>
        <v>95.367539545394123</v>
      </c>
      <c r="Q18" s="24">
        <f>L18/J18*100</f>
        <v>100</v>
      </c>
    </row>
    <row r="19" spans="1:17" s="18" customFormat="1" ht="32.4" customHeight="1" x14ac:dyDescent="0.35">
      <c r="A19" s="25">
        <v>11</v>
      </c>
      <c r="B19" s="20" t="s">
        <v>26</v>
      </c>
      <c r="C19" s="21">
        <v>11693</v>
      </c>
      <c r="D19" s="21">
        <v>11580</v>
      </c>
      <c r="E19" s="21">
        <v>9903</v>
      </c>
      <c r="F19" s="21">
        <v>1622</v>
      </c>
      <c r="G19" s="21">
        <v>55</v>
      </c>
      <c r="H19" s="21">
        <v>33704.980000000003</v>
      </c>
      <c r="I19" s="21">
        <v>6740.9899999999989</v>
      </c>
      <c r="J19" s="21">
        <v>9458</v>
      </c>
      <c r="K19" s="21">
        <v>4692</v>
      </c>
      <c r="L19" s="21">
        <v>6678</v>
      </c>
      <c r="M19" s="21">
        <v>2904.8899999999994</v>
      </c>
      <c r="N19" s="22">
        <v>7.5</v>
      </c>
      <c r="O19" s="21">
        <f>C19-F19</f>
        <v>10071</v>
      </c>
      <c r="P19" s="23">
        <f>J19/O19*100</f>
        <v>93.913216165226885</v>
      </c>
      <c r="Q19" s="24">
        <f>L19/J19*100</f>
        <v>70.606893635017968</v>
      </c>
    </row>
    <row r="20" spans="1:17" s="17" customFormat="1" ht="32.4" customHeight="1" x14ac:dyDescent="0.35">
      <c r="A20" s="25">
        <v>12</v>
      </c>
      <c r="B20" s="20" t="s">
        <v>22</v>
      </c>
      <c r="C20" s="21">
        <v>4880</v>
      </c>
      <c r="D20" s="21">
        <v>4880</v>
      </c>
      <c r="E20" s="21">
        <v>1707</v>
      </c>
      <c r="F20" s="21">
        <v>3173</v>
      </c>
      <c r="G20" s="21">
        <v>0</v>
      </c>
      <c r="H20" s="21">
        <v>43494.61</v>
      </c>
      <c r="I20" s="21">
        <v>8698.9219999999987</v>
      </c>
      <c r="J20" s="21">
        <v>1498</v>
      </c>
      <c r="K20" s="21">
        <v>7724.5100000000011</v>
      </c>
      <c r="L20" s="21">
        <v>946</v>
      </c>
      <c r="M20" s="21">
        <v>5832</v>
      </c>
      <c r="N20" s="22">
        <v>7.85</v>
      </c>
      <c r="O20" s="21">
        <v>1707</v>
      </c>
      <c r="P20" s="23">
        <v>87.756297598125371</v>
      </c>
      <c r="Q20" s="24">
        <v>62.88384512683578</v>
      </c>
    </row>
    <row r="21" spans="1:17" s="16" customFormat="1" ht="46.2" customHeight="1" x14ac:dyDescent="0.35">
      <c r="A21" s="25">
        <v>13</v>
      </c>
      <c r="B21" s="26" t="s">
        <v>21</v>
      </c>
      <c r="C21" s="21">
        <v>9478</v>
      </c>
      <c r="D21" s="21">
        <v>9478</v>
      </c>
      <c r="E21" s="21">
        <v>6334</v>
      </c>
      <c r="F21" s="21">
        <v>1929</v>
      </c>
      <c r="G21" s="21">
        <v>752</v>
      </c>
      <c r="H21" s="21">
        <v>79365.387137699989</v>
      </c>
      <c r="I21" s="21">
        <v>15872.665427540003</v>
      </c>
      <c r="J21" s="21">
        <v>6334</v>
      </c>
      <c r="K21" s="21">
        <v>10488.176810000001</v>
      </c>
      <c r="L21" s="21">
        <v>2580</v>
      </c>
      <c r="M21" s="21">
        <v>5484.9142600000005</v>
      </c>
      <c r="N21" s="22">
        <v>7.9</v>
      </c>
      <c r="O21" s="21">
        <f t="shared" si="2"/>
        <v>7549</v>
      </c>
      <c r="P21" s="23">
        <f t="shared" si="3"/>
        <v>83.905153000397405</v>
      </c>
      <c r="Q21" s="24">
        <f t="shared" si="4"/>
        <v>40.732554467950742</v>
      </c>
    </row>
    <row r="22" spans="1:17" s="18" customFormat="1" ht="32.4" customHeight="1" x14ac:dyDescent="0.35">
      <c r="A22" s="25">
        <v>14</v>
      </c>
      <c r="B22" s="20" t="s">
        <v>33</v>
      </c>
      <c r="C22" s="21">
        <v>930</v>
      </c>
      <c r="D22" s="27">
        <v>849</v>
      </c>
      <c r="E22" s="27">
        <v>527</v>
      </c>
      <c r="F22" s="27">
        <v>278</v>
      </c>
      <c r="G22" s="27">
        <v>44</v>
      </c>
      <c r="H22" s="21">
        <v>14373.24</v>
      </c>
      <c r="I22" s="21">
        <v>2850.76</v>
      </c>
      <c r="J22" s="21">
        <v>526</v>
      </c>
      <c r="K22" s="21">
        <v>2519.6999999999998</v>
      </c>
      <c r="L22" s="27">
        <v>525</v>
      </c>
      <c r="M22" s="21">
        <v>2441.2399999999998</v>
      </c>
      <c r="N22" s="22">
        <v>1</v>
      </c>
      <c r="O22" s="21">
        <f t="shared" ref="O22" si="5">C22-F22</f>
        <v>652</v>
      </c>
      <c r="P22" s="23">
        <f t="shared" ref="P22" si="6">J22/O22*100</f>
        <v>80.674846625766875</v>
      </c>
      <c r="Q22" s="24">
        <f t="shared" ref="Q22" si="7">L22/J22*100</f>
        <v>99.809885931558938</v>
      </c>
    </row>
    <row r="23" spans="1:17" s="4" customFormat="1" ht="32.4" customHeight="1" x14ac:dyDescent="0.35">
      <c r="A23" s="25">
        <v>15</v>
      </c>
      <c r="B23" s="20" t="s">
        <v>31</v>
      </c>
      <c r="C23" s="21">
        <v>1387</v>
      </c>
      <c r="D23" s="21">
        <v>1387</v>
      </c>
      <c r="E23" s="21">
        <v>469</v>
      </c>
      <c r="F23" s="21">
        <v>918</v>
      </c>
      <c r="G23" s="21">
        <v>0</v>
      </c>
      <c r="H23" s="21">
        <v>18044.1139678</v>
      </c>
      <c r="I23" s="21">
        <v>3638.1313700000001</v>
      </c>
      <c r="J23" s="21">
        <v>359</v>
      </c>
      <c r="K23" s="21">
        <v>1147.2199999999998</v>
      </c>
      <c r="L23" s="21">
        <v>285.87</v>
      </c>
      <c r="M23" s="21">
        <v>1238.99</v>
      </c>
      <c r="N23" s="22">
        <v>9.1</v>
      </c>
      <c r="O23" s="21">
        <f>C23-F23</f>
        <v>469</v>
      </c>
      <c r="P23" s="23">
        <f>J23/O23*100</f>
        <v>76.545842217484008</v>
      </c>
      <c r="Q23" s="24">
        <f>L23/J23*100</f>
        <v>79.629526462395546</v>
      </c>
    </row>
    <row r="24" spans="1:17" s="17" customFormat="1" ht="32.4" customHeight="1" x14ac:dyDescent="0.35">
      <c r="A24" s="25">
        <v>16</v>
      </c>
      <c r="B24" s="20" t="s">
        <v>37</v>
      </c>
      <c r="C24" s="21">
        <v>270</v>
      </c>
      <c r="D24" s="21">
        <v>0</v>
      </c>
      <c r="E24" s="21">
        <v>0</v>
      </c>
      <c r="F24" s="21">
        <v>121</v>
      </c>
      <c r="G24" s="21">
        <v>0</v>
      </c>
      <c r="H24" s="21"/>
      <c r="I24" s="21">
        <v>2428</v>
      </c>
      <c r="J24" s="21">
        <v>124</v>
      </c>
      <c r="K24" s="21">
        <v>1516</v>
      </c>
      <c r="L24" s="21">
        <v>115</v>
      </c>
      <c r="M24" s="21">
        <v>1422</v>
      </c>
      <c r="N24" s="22">
        <v>0</v>
      </c>
      <c r="O24" s="21">
        <v>153</v>
      </c>
      <c r="P24" s="23">
        <v>75.816993464052288</v>
      </c>
      <c r="Q24" s="24">
        <v>94.827586206896555</v>
      </c>
    </row>
    <row r="25" spans="1:17" s="16" customFormat="1" ht="32.4" customHeight="1" x14ac:dyDescent="0.35">
      <c r="A25" s="25">
        <v>17</v>
      </c>
      <c r="B25" s="20" t="s">
        <v>30</v>
      </c>
      <c r="C25" s="21">
        <v>11999</v>
      </c>
      <c r="D25" s="21">
        <v>11999</v>
      </c>
      <c r="E25" s="21">
        <v>11999</v>
      </c>
      <c r="F25" s="21">
        <v>2275</v>
      </c>
      <c r="G25" s="21">
        <v>2857</v>
      </c>
      <c r="H25" s="21">
        <v>343353.5</v>
      </c>
      <c r="I25" s="21">
        <v>6927</v>
      </c>
      <c r="J25" s="21">
        <v>7352</v>
      </c>
      <c r="K25" s="21">
        <v>55942</v>
      </c>
      <c r="L25" s="21">
        <v>3300</v>
      </c>
      <c r="M25" s="21">
        <v>44616</v>
      </c>
      <c r="N25" s="22">
        <v>0</v>
      </c>
      <c r="O25" s="21">
        <v>9724</v>
      </c>
      <c r="P25" s="23">
        <v>75.606746194981483</v>
      </c>
      <c r="Q25" s="24">
        <v>44.66811751904244</v>
      </c>
    </row>
    <row r="26" spans="1:17" s="16" customFormat="1" ht="32.4" customHeight="1" x14ac:dyDescent="0.35">
      <c r="A26" s="25">
        <v>18</v>
      </c>
      <c r="B26" s="20" t="s">
        <v>41</v>
      </c>
      <c r="C26" s="21">
        <v>3228</v>
      </c>
      <c r="D26" s="21">
        <v>3228</v>
      </c>
      <c r="E26" s="21">
        <v>119</v>
      </c>
      <c r="F26" s="21">
        <v>3032</v>
      </c>
      <c r="G26" s="21">
        <v>77</v>
      </c>
      <c r="H26" s="21">
        <v>6828</v>
      </c>
      <c r="I26" s="21">
        <v>1365.6000000000001</v>
      </c>
      <c r="J26" s="21">
        <v>119</v>
      </c>
      <c r="K26" s="21">
        <v>74</v>
      </c>
      <c r="L26" s="21">
        <v>60</v>
      </c>
      <c r="M26" s="21">
        <v>31</v>
      </c>
      <c r="N26" s="21">
        <v>9.25</v>
      </c>
      <c r="O26" s="21">
        <f>C26-F26</f>
        <v>196</v>
      </c>
      <c r="P26" s="23">
        <f>J26/O26*100</f>
        <v>60.714285714285708</v>
      </c>
      <c r="Q26" s="24">
        <f>L26/J26*100</f>
        <v>50.420168067226889</v>
      </c>
    </row>
    <row r="27" spans="1:17" s="13" customFormat="1" ht="32.4" customHeight="1" x14ac:dyDescent="0.35">
      <c r="A27" s="25">
        <v>19</v>
      </c>
      <c r="B27" s="20" t="s">
        <v>32</v>
      </c>
      <c r="C27" s="21">
        <v>50758</v>
      </c>
      <c r="D27" s="21">
        <v>50758</v>
      </c>
      <c r="E27" s="27">
        <v>27856</v>
      </c>
      <c r="F27" s="27">
        <v>2528</v>
      </c>
      <c r="G27" s="21">
        <v>20374</v>
      </c>
      <c r="H27" s="21">
        <v>62454</v>
      </c>
      <c r="I27" s="21">
        <v>12491</v>
      </c>
      <c r="J27" s="21">
        <v>27856</v>
      </c>
      <c r="K27" s="21">
        <v>12376</v>
      </c>
      <c r="L27" s="21">
        <v>27856</v>
      </c>
      <c r="M27" s="21">
        <v>12376</v>
      </c>
      <c r="N27" s="22">
        <v>0</v>
      </c>
      <c r="O27" s="21">
        <f>C27-F27</f>
        <v>48230</v>
      </c>
      <c r="P27" s="23">
        <f>J27/O27*100</f>
        <v>57.756583039601907</v>
      </c>
      <c r="Q27" s="24">
        <f>L27/J27*100</f>
        <v>100</v>
      </c>
    </row>
    <row r="28" spans="1:17" s="16" customFormat="1" ht="32.4" customHeight="1" x14ac:dyDescent="0.35">
      <c r="A28" s="25">
        <v>20</v>
      </c>
      <c r="B28" s="20" t="s">
        <v>29</v>
      </c>
      <c r="C28" s="27">
        <v>22983</v>
      </c>
      <c r="D28" s="27">
        <v>22983</v>
      </c>
      <c r="E28" s="27">
        <v>22983</v>
      </c>
      <c r="F28" s="21">
        <v>4854</v>
      </c>
      <c r="G28" s="21"/>
      <c r="H28" s="21">
        <v>895586.911063254</v>
      </c>
      <c r="I28" s="21">
        <v>162533.74965008002</v>
      </c>
      <c r="J28" s="21">
        <v>5843</v>
      </c>
      <c r="K28" s="21">
        <v>103420</v>
      </c>
      <c r="L28" s="21">
        <v>5843</v>
      </c>
      <c r="M28" s="21">
        <v>103420</v>
      </c>
      <c r="N28" s="22">
        <v>8.25</v>
      </c>
      <c r="O28" s="21">
        <f>C28-F28</f>
        <v>18129</v>
      </c>
      <c r="P28" s="23">
        <f>J28/O28*100</f>
        <v>32.230128523360364</v>
      </c>
      <c r="Q28" s="24">
        <f>L28/J28*100</f>
        <v>100</v>
      </c>
    </row>
    <row r="29" spans="1:17" s="16" customFormat="1" ht="32.4" customHeight="1" x14ac:dyDescent="0.35">
      <c r="A29" s="25">
        <v>21</v>
      </c>
      <c r="B29" s="20" t="s">
        <v>28</v>
      </c>
      <c r="C29" s="27">
        <v>7392</v>
      </c>
      <c r="D29" s="27">
        <v>4201</v>
      </c>
      <c r="E29" s="27">
        <v>1226</v>
      </c>
      <c r="F29" s="27">
        <v>2</v>
      </c>
      <c r="G29" s="27">
        <v>3191</v>
      </c>
      <c r="H29" s="21">
        <v>273100</v>
      </c>
      <c r="I29" s="21">
        <v>54600</v>
      </c>
      <c r="J29" s="27">
        <v>1109</v>
      </c>
      <c r="K29" s="27">
        <v>26466</v>
      </c>
      <c r="L29" s="21">
        <v>979</v>
      </c>
      <c r="M29" s="21">
        <v>23402</v>
      </c>
      <c r="N29" s="22">
        <v>0</v>
      </c>
      <c r="O29" s="21">
        <f t="shared" si="2"/>
        <v>7390</v>
      </c>
      <c r="P29" s="23">
        <f t="shared" si="3"/>
        <v>15.006765899864682</v>
      </c>
      <c r="Q29" s="24">
        <f t="shared" si="4"/>
        <v>88.277727682596932</v>
      </c>
    </row>
    <row r="30" spans="1:17" ht="32.4" customHeight="1" thickBot="1" x14ac:dyDescent="0.4">
      <c r="A30" s="25">
        <v>22</v>
      </c>
      <c r="B30" s="20" t="s">
        <v>34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2">
        <v>2</v>
      </c>
      <c r="O30" s="21">
        <f t="shared" ref="O30" si="8">C30-F30</f>
        <v>0</v>
      </c>
      <c r="P30" s="23" t="e">
        <f t="shared" si="3"/>
        <v>#DIV/0!</v>
      </c>
      <c r="Q30" s="24" t="e">
        <f t="shared" ref="Q30" si="9">L30/J30*100</f>
        <v>#DIV/0!</v>
      </c>
    </row>
    <row r="31" spans="1:17" s="6" customFormat="1" ht="32.4" customHeight="1" thickBot="1" x14ac:dyDescent="0.55000000000000004">
      <c r="A31" s="33"/>
      <c r="B31" s="34" t="s">
        <v>36</v>
      </c>
      <c r="C31" s="35">
        <f t="shared" ref="C31:O31" si="10">SUM(C9:C30)</f>
        <v>270908</v>
      </c>
      <c r="D31" s="35">
        <f t="shared" si="10"/>
        <v>267251</v>
      </c>
      <c r="E31" s="35">
        <f t="shared" si="10"/>
        <v>169752</v>
      </c>
      <c r="F31" s="35">
        <f t="shared" si="10"/>
        <v>61344</v>
      </c>
      <c r="G31" s="35">
        <f t="shared" si="10"/>
        <v>27362</v>
      </c>
      <c r="H31" s="35">
        <f t="shared" si="10"/>
        <v>3161277.0749234222</v>
      </c>
      <c r="I31" s="35">
        <f t="shared" si="10"/>
        <v>569929.81154455361</v>
      </c>
      <c r="J31" s="35">
        <f t="shared" si="10"/>
        <v>165164</v>
      </c>
      <c r="K31" s="35">
        <f t="shared" si="10"/>
        <v>512901.81779999996</v>
      </c>
      <c r="L31" s="35">
        <f t="shared" si="10"/>
        <v>129829.87</v>
      </c>
      <c r="M31" s="35">
        <f t="shared" si="10"/>
        <v>454467.1728995</v>
      </c>
      <c r="N31" s="35">
        <f t="shared" si="10"/>
        <v>121.25</v>
      </c>
      <c r="O31" s="35">
        <f t="shared" si="10"/>
        <v>209568</v>
      </c>
      <c r="P31" s="47">
        <f t="shared" si="3"/>
        <v>78.811650633684522</v>
      </c>
      <c r="Q31" s="47">
        <f t="shared" si="4"/>
        <v>78.606639461383836</v>
      </c>
    </row>
    <row r="32" spans="1:17" s="5" customFormat="1" ht="35.4" customHeight="1" x14ac:dyDescent="0.3">
      <c r="B32" s="11"/>
      <c r="P32" s="5" t="s">
        <v>44</v>
      </c>
    </row>
  </sheetData>
  <mergeCells count="22">
    <mergeCell ref="P1:Q1"/>
    <mergeCell ref="L6:L7"/>
    <mergeCell ref="M6:M7"/>
    <mergeCell ref="C5:C7"/>
    <mergeCell ref="D5:D7"/>
    <mergeCell ref="E5:E7"/>
    <mergeCell ref="A4:Q4"/>
    <mergeCell ref="A3:Q3"/>
    <mergeCell ref="F5:F7"/>
    <mergeCell ref="G5:G7"/>
    <mergeCell ref="H5:H7"/>
    <mergeCell ref="I5:I7"/>
    <mergeCell ref="Q5:Q7"/>
    <mergeCell ref="J5:K5"/>
    <mergeCell ref="B5:B8"/>
    <mergeCell ref="A5:A8"/>
    <mergeCell ref="L5:M5"/>
    <mergeCell ref="N5:N7"/>
    <mergeCell ref="J6:J7"/>
    <mergeCell ref="P5:P7"/>
    <mergeCell ref="O5:O7"/>
    <mergeCell ref="K6:K7"/>
  </mergeCells>
  <pageMargins left="0.31" right="0.1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2021-03-15T11:41:02Z</cp:lastPrinted>
  <dcterms:created xsi:type="dcterms:W3CDTF">2020-06-29T08:59:12Z</dcterms:created>
  <dcterms:modified xsi:type="dcterms:W3CDTF">2021-03-15T11:41:04Z</dcterms:modified>
</cp:coreProperties>
</file>