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20" yWindow="-120" windowWidth="19440" windowHeight="15000"/>
  </bookViews>
  <sheets>
    <sheet name="BankWise Achievements Vs Target" sheetId="1" r:id="rId1"/>
  </sheets>
  <definedNames>
    <definedName name="_xlnm.Print_Area" localSheetId="0">'BankWise Achievements Vs Target'!$A$1:$N$65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13" i="1"/>
  <c r="E64" i="1" l="1"/>
  <c r="L60" i="1" l="1"/>
  <c r="N47" i="1" l="1"/>
  <c r="H47" i="1"/>
  <c r="K47" i="1"/>
  <c r="F48" i="1" l="1"/>
  <c r="H30" i="1" l="1"/>
  <c r="L14" i="1" l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9" i="1"/>
  <c r="L50" i="1"/>
  <c r="L51" i="1"/>
  <c r="L52" i="1"/>
  <c r="L53" i="1"/>
  <c r="L54" i="1"/>
  <c r="L55" i="1"/>
  <c r="L56" i="1"/>
  <c r="L57" i="1"/>
  <c r="L61" i="1"/>
  <c r="L62" i="1"/>
  <c r="L63" i="1"/>
  <c r="F25" i="1"/>
  <c r="F58" i="1" s="1"/>
  <c r="L58" i="1" s="1"/>
  <c r="L48" i="1"/>
  <c r="L13" i="1"/>
  <c r="L25" i="1" l="1"/>
  <c r="L64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6" i="1"/>
  <c r="H37" i="1"/>
  <c r="H38" i="1"/>
  <c r="H39" i="1"/>
  <c r="H40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13" i="1"/>
  <c r="H64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13" i="1" l="1"/>
  <c r="E14" i="1"/>
  <c r="E15" i="1"/>
  <c r="E16" i="1"/>
  <c r="E17" i="1"/>
  <c r="E18" i="1"/>
  <c r="E19" i="1"/>
  <c r="E20" i="1"/>
  <c r="E21" i="1"/>
  <c r="E26" i="1"/>
  <c r="E27" i="1"/>
  <c r="E28" i="1"/>
  <c r="E29" i="1"/>
  <c r="E31" i="1"/>
  <c r="E32" i="1"/>
  <c r="E33" i="1"/>
  <c r="E34" i="1"/>
  <c r="E36" i="1"/>
  <c r="E37" i="1"/>
  <c r="E38" i="1"/>
  <c r="E39" i="1"/>
  <c r="E40" i="1"/>
  <c r="E43" i="1"/>
  <c r="E44" i="1"/>
  <c r="E45" i="1"/>
  <c r="E46" i="1"/>
  <c r="E49" i="1"/>
  <c r="E50" i="1"/>
  <c r="E51" i="1"/>
  <c r="E52" i="1"/>
  <c r="E53" i="1"/>
  <c r="E56" i="1"/>
  <c r="E59" i="1"/>
  <c r="E61" i="1"/>
  <c r="E62" i="1"/>
  <c r="E13" i="1"/>
  <c r="N21" i="1" l="1"/>
  <c r="E22" i="1"/>
  <c r="E54" i="1"/>
  <c r="E63" i="1"/>
  <c r="E60" i="1"/>
  <c r="E48" i="1"/>
  <c r="E57" i="1"/>
  <c r="E55" i="1"/>
  <c r="N14" i="1"/>
  <c r="N15" i="1"/>
  <c r="N16" i="1"/>
  <c r="N17" i="1"/>
  <c r="N18" i="1"/>
  <c r="N19" i="1"/>
  <c r="N20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3" i="1"/>
  <c r="N44" i="1"/>
  <c r="N45" i="1"/>
  <c r="N46" i="1"/>
  <c r="N49" i="1"/>
  <c r="N50" i="1"/>
  <c r="N51" i="1"/>
  <c r="N52" i="1"/>
  <c r="N53" i="1"/>
  <c r="N56" i="1"/>
  <c r="N57" i="1"/>
  <c r="N59" i="1"/>
  <c r="N60" i="1"/>
  <c r="N61" i="1"/>
  <c r="N62" i="1"/>
  <c r="N63" i="1"/>
  <c r="N13" i="1"/>
  <c r="N54" i="1"/>
  <c r="N22" i="1" l="1"/>
  <c r="N23" i="1"/>
  <c r="E23" i="1"/>
  <c r="N48" i="1"/>
  <c r="E24" i="1" l="1"/>
  <c r="E58" i="1"/>
  <c r="N24" i="1" l="1"/>
  <c r="E25" i="1"/>
  <c r="N55" i="1"/>
  <c r="N25" i="1" l="1"/>
  <c r="N58" i="1"/>
  <c r="N64" i="1" l="1"/>
</calcChain>
</file>

<file path=xl/sharedStrings.xml><?xml version="1.0" encoding="utf-8"?>
<sst xmlns="http://schemas.openxmlformats.org/spreadsheetml/2006/main" count="76" uniqueCount="67">
  <si>
    <t>PUNJAB</t>
  </si>
  <si>
    <t>No. in actuals,     Amount in Crores</t>
  </si>
  <si>
    <t>Bank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</si>
  <si>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</si>
  <si>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</si>
  <si>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</si>
  <si>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</si>
  <si>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</si>
  <si>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</si>
  <si>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</si>
  <si>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</si>
  <si>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</si>
  <si>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</si>
  <si>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</si>
  <si>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</si>
  <si>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</si>
  <si>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</si>
  <si>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</si>
  <si>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</si>
  <si>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</si>
  <si>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</si>
  <si>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</si>
  <si>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</si>
  <si>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</si>
  <si>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</si>
  <si>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</si>
  <si>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</si>
  <si>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Catholic Syrian Bank</t>
  </si>
  <si>
    <t>DCB</t>
  </si>
  <si>
    <t>Dhan Laxmi Bank</t>
  </si>
  <si>
    <t>Federal Bank</t>
  </si>
  <si>
    <t>HDFC Bank</t>
  </si>
  <si>
    <t>IDBI Bank</t>
  </si>
  <si>
    <t>ICICI Bank</t>
  </si>
  <si>
    <t>IDFC Bank</t>
  </si>
  <si>
    <t>Indusind Bank</t>
  </si>
  <si>
    <t>J&amp;K Bank</t>
  </si>
  <si>
    <t>Karnataka Bank</t>
  </si>
  <si>
    <t>Karur Vysya Bank</t>
  </si>
  <si>
    <t>Kotak Mahindra Bank</t>
  </si>
  <si>
    <t>Laxmi Vilas Bank</t>
  </si>
  <si>
    <t>Royal Bank of Scotland</t>
  </si>
  <si>
    <t>RBL Bank Ltd.</t>
  </si>
  <si>
    <t>South Indian Bank</t>
  </si>
  <si>
    <t>Tamilnad Mercentile Bank</t>
  </si>
  <si>
    <t>Yes Bank</t>
  </si>
  <si>
    <t>Total Pvt. Sector Banks</t>
  </si>
  <si>
    <t>AU Small Finance Bank</t>
  </si>
  <si>
    <t>Equitas Bank</t>
  </si>
  <si>
    <t>Jana Small Finance</t>
  </si>
  <si>
    <t>Ujjivan Small Finance Bank</t>
  </si>
  <si>
    <t>Capital Small Finance Bank</t>
  </si>
  <si>
    <t>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</si>
  <si>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</si>
  <si>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</si>
  <si>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</si>
  <si>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</si>
  <si>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</si>
  <si>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</si>
  <si>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PADB</t>
  </si>
  <si>
    <t>CUCB</t>
  </si>
  <si>
    <t>Total Others</t>
  </si>
  <si>
    <t>GRAND TOTAL</t>
  </si>
  <si>
    <t>SLBC Punjab</t>
  </si>
  <si>
    <t>Deutshe Bank</t>
  </si>
  <si>
    <t xml:space="preserve"> BANK WISE ACHIEVEMENTS VIS A VIS TARGETS  UNDER ANNUAL CREDIT PLAN 2021-22 UPTO JUNE 2021</t>
  </si>
  <si>
    <t>Annexure 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</si>
</sst>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sz val="14"/>
      <color indexed="8"/>
      <name val="Tahoma"/>
      <family val="2"/>
      <charset val="1"/>
    </font>
    <font>
      <sz val="20"/>
      <name val="Calibri"/>
      <family val="2"/>
      <charset val="1"/>
    </font>
    <font>
      <b/>
      <sz val="14"/>
      <color indexed="8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0"/>
      <color indexed="8"/>
      <name val="Tahoma"/>
      <family val="2"/>
    </font>
    <font>
      <sz val="11"/>
      <color theme="1"/>
      <name val="Tahoma"/>
      <family val="2"/>
    </font>
    <font>
      <b/>
      <sz val="15"/>
      <color theme="1"/>
      <name val="Tahoma"/>
      <family val="2"/>
    </font>
    <font>
      <b/>
      <sz val="13"/>
      <color indexed="8"/>
      <name val="Tahoma"/>
      <family val="2"/>
      <charset val="1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ahoma"/>
      <family val="2"/>
      <charset val="1"/>
    </font>
    <font>
      <sz val="11"/>
      <name val="Tahoma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4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8" fillId="0" borderId="0" applyFont="0" applyFill="0" applyBorder="0" applyAlignment="0" applyProtection="0"/>
  </cellStyleXfs>
  <cellXfs count="63">
    <xf numFmtId="0" fontId="0" fillId="0" borderId="0" xfId="0"/>
    <xf numFmtId="1" fontId="5" fillId="0" borderId="14" xfId="1" applyNumberFormat="1" applyFont="1" applyFill="1" applyBorder="1" applyAlignment="1">
      <alignment horizontal="left" vertical="center"/>
    </xf>
    <xf numFmtId="1" fontId="6" fillId="0" borderId="15" xfId="1" applyNumberFormat="1" applyFont="1" applyFill="1" applyBorder="1" applyAlignment="1">
      <alignment horizontal="right"/>
    </xf>
    <xf numFmtId="1" fontId="6" fillId="0" borderId="16" xfId="1" applyNumberFormat="1" applyFont="1" applyFill="1" applyBorder="1" applyAlignment="1">
      <alignment horizontal="right"/>
    </xf>
    <xf numFmtId="1" fontId="3" fillId="0" borderId="15" xfId="1" applyNumberFormat="1" applyFont="1" applyFill="1" applyBorder="1" applyAlignment="1">
      <alignment horizontal="right" wrapText="1"/>
    </xf>
    <xf numFmtId="1" fontId="5" fillId="0" borderId="17" xfId="1" applyNumberFormat="1" applyFont="1" applyFill="1" applyBorder="1" applyAlignment="1">
      <alignment horizontal="left" vertical="center"/>
    </xf>
    <xf numFmtId="1" fontId="7" fillId="0" borderId="17" xfId="1" applyNumberFormat="1" applyFont="1" applyFill="1" applyBorder="1" applyAlignment="1">
      <alignment horizontal="left" vertical="center"/>
    </xf>
    <xf numFmtId="1" fontId="8" fillId="0" borderId="15" xfId="1" applyNumberFormat="1" applyFont="1" applyFill="1" applyBorder="1" applyAlignment="1">
      <alignment horizontal="right"/>
    </xf>
    <xf numFmtId="1" fontId="10" fillId="0" borderId="15" xfId="1" applyNumberFormat="1" applyFont="1" applyFill="1" applyBorder="1" applyAlignment="1">
      <alignment horizontal="right" wrapText="1"/>
    </xf>
    <xf numFmtId="1" fontId="7" fillId="0" borderId="18" xfId="1" applyNumberFormat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1" fontId="10" fillId="0" borderId="19" xfId="1" applyNumberFormat="1" applyFont="1" applyFill="1" applyBorder="1" applyAlignment="1">
      <alignment horizontal="right"/>
    </xf>
    <xf numFmtId="1" fontId="7" fillId="0" borderId="14" xfId="1" applyNumberFormat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20" xfId="1" applyFont="1" applyFill="1" applyBorder="1" applyAlignment="1">
      <alignment vertical="center"/>
    </xf>
    <xf numFmtId="0" fontId="11" fillId="0" borderId="0" xfId="0" applyFont="1"/>
    <xf numFmtId="0" fontId="13" fillId="0" borderId="13" xfId="1" applyFont="1" applyFill="1" applyBorder="1" applyAlignment="1">
      <alignment horizontal="center" vertical="center" wrapText="1"/>
    </xf>
    <xf numFmtId="0" fontId="14" fillId="0" borderId="0" xfId="0" applyFont="1"/>
    <xf numFmtId="1" fontId="15" fillId="0" borderId="0" xfId="0" applyNumberFormat="1" applyFont="1" applyFill="1"/>
    <xf numFmtId="0" fontId="16" fillId="0" borderId="13" xfId="1" applyFont="1" applyFill="1" applyBorder="1" applyAlignment="1">
      <alignment horizontal="center" vertical="center" wrapText="1"/>
    </xf>
    <xf numFmtId="1" fontId="9" fillId="0" borderId="19" xfId="1" applyNumberFormat="1" applyFont="1" applyFill="1" applyBorder="1" applyAlignment="1">
      <alignment horizontal="right"/>
    </xf>
    <xf numFmtId="0" fontId="17" fillId="0" borderId="0" xfId="0" applyFont="1" applyFill="1"/>
    <xf numFmtId="0" fontId="15" fillId="0" borderId="0" xfId="0" applyFont="1" applyFill="1"/>
    <xf numFmtId="0" fontId="7" fillId="0" borderId="0" xfId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horizontal="right"/>
    </xf>
    <xf numFmtId="9" fontId="9" fillId="0" borderId="16" xfId="2" applyFont="1" applyFill="1" applyBorder="1" applyAlignment="1">
      <alignment horizontal="right"/>
    </xf>
    <xf numFmtId="9" fontId="9" fillId="0" borderId="21" xfId="2" applyFont="1" applyFill="1" applyBorder="1" applyAlignment="1">
      <alignment horizontal="right"/>
    </xf>
    <xf numFmtId="1" fontId="0" fillId="0" borderId="0" xfId="0" applyNumberForma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22" xfId="0" applyBorder="1"/>
    <xf numFmtId="0" fontId="0" fillId="0" borderId="22" xfId="0" applyFill="1" applyBorder="1"/>
    <xf numFmtId="1" fontId="19" fillId="0" borderId="0" xfId="1" applyNumberFormat="1" applyFont="1" applyFill="1" applyBorder="1" applyAlignment="1">
      <alignment horizontal="center"/>
    </xf>
    <xf numFmtId="1" fontId="7" fillId="0" borderId="20" xfId="1" applyNumberFormat="1" applyFont="1" applyFill="1" applyBorder="1" applyAlignment="1">
      <alignment horizontal="left" vertical="center"/>
    </xf>
    <xf numFmtId="1" fontId="8" fillId="0" borderId="23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20" fillId="0" borderId="2" xfId="1" applyFont="1" applyFill="1" applyBorder="1" applyAlignment="1">
      <alignment horizontal="right"/>
    </xf>
    <xf numFmtId="0" fontId="20" fillId="0" borderId="3" xfId="1" applyFont="1" applyFill="1" applyBorder="1" applyAlignment="1">
      <alignment horizontal="right"/>
    </xf>
    <xf numFmtId="0" fontId="20" fillId="0" borderId="4" xfId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tabSelected="1" view="pageBreakPreview" topLeftCell="I49" zoomScale="73" zoomScaleSheetLayoutView="73" workbookViewId="0">
      <selection sqref="A1:O66"/>
    </sheetView>
  </sheetViews>
  <sheetFormatPr defaultRowHeight="14.4" x14ac:dyDescent="0.3"/>
  <cols>
    <col min="2" max="2" width="44.88671875" customWidth="1"/>
    <col min="3" max="5" width="27.109375" style="33" customWidth="1"/>
    <col min="6" max="7" width="27.109375" style="25" customWidth="1"/>
    <col min="8" max="14" width="27.109375" style="33" customWidth="1"/>
  </cols>
  <sheetData>
    <row r="1" spans="1:14" x14ac:dyDescent="0.3">
      <c r="B1" s="34"/>
    </row>
    <row r="2" spans="1:14" ht="22.2" x14ac:dyDescent="0.35">
      <c r="B2" s="34"/>
      <c r="C2" s="30"/>
      <c r="D2" s="30"/>
      <c r="E2" s="30"/>
      <c r="F2" s="21"/>
      <c r="G2" s="21"/>
      <c r="H2" s="30"/>
      <c r="I2" s="30"/>
      <c r="J2" s="30"/>
      <c r="K2" s="30"/>
      <c r="L2" s="30"/>
      <c r="M2" s="44"/>
      <c r="N2" s="44"/>
    </row>
    <row r="3" spans="1:14" ht="22.8" thickBot="1" x14ac:dyDescent="0.4">
      <c r="B3" s="34"/>
      <c r="C3" s="30"/>
      <c r="D3" s="30"/>
      <c r="E3" s="30"/>
      <c r="F3" s="21"/>
      <c r="G3" s="21"/>
      <c r="H3" s="30"/>
      <c r="I3" s="30"/>
      <c r="J3" s="30"/>
      <c r="K3" s="30"/>
      <c r="L3" s="30"/>
      <c r="M3" s="44" t="s">
        <v>66</v>
      </c>
      <c r="N3" s="44"/>
    </row>
    <row r="4" spans="1:14" ht="49.2" customHeight="1" thickBot="1" x14ac:dyDescent="0.35">
      <c r="B4" s="45" t="s">
        <v>65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25.2" thickBot="1" x14ac:dyDescent="0.45">
      <c r="B5" s="48" t="s">
        <v>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8" thickBot="1" x14ac:dyDescent="0.35">
      <c r="B6" s="51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x14ac:dyDescent="0.3">
      <c r="B7" s="54" t="s">
        <v>2</v>
      </c>
      <c r="C7" s="57" t="s">
        <v>3</v>
      </c>
      <c r="D7" s="58"/>
      <c r="E7" s="59"/>
      <c r="F7" s="57" t="s">
        <v>4</v>
      </c>
      <c r="G7" s="58"/>
      <c r="H7" s="59"/>
      <c r="I7" s="57" t="s">
        <v>5</v>
      </c>
      <c r="J7" s="58"/>
      <c r="K7" s="59"/>
      <c r="L7" s="57" t="s">
        <v>6</v>
      </c>
      <c r="M7" s="58"/>
      <c r="N7" s="59"/>
    </row>
    <row r="8" spans="1:14" ht="44.4" customHeight="1" thickBot="1" x14ac:dyDescent="0.35">
      <c r="B8" s="55"/>
      <c r="C8" s="60"/>
      <c r="D8" s="61"/>
      <c r="E8" s="62"/>
      <c r="F8" s="60"/>
      <c r="G8" s="61"/>
      <c r="H8" s="62"/>
      <c r="I8" s="60"/>
      <c r="J8" s="61"/>
      <c r="K8" s="62"/>
      <c r="L8" s="60"/>
      <c r="M8" s="61"/>
      <c r="N8" s="62"/>
    </row>
    <row r="9" spans="1:14" s="20" customFormat="1" ht="21.6" thickBot="1" x14ac:dyDescent="0.45">
      <c r="B9" s="55"/>
      <c r="C9" s="41">
        <v>1</v>
      </c>
      <c r="D9" s="42"/>
      <c r="E9" s="43"/>
      <c r="F9" s="41">
        <v>2</v>
      </c>
      <c r="G9" s="42"/>
      <c r="H9" s="43"/>
      <c r="I9" s="41">
        <v>3</v>
      </c>
      <c r="J9" s="42"/>
      <c r="K9" s="43"/>
      <c r="L9" s="41">
        <v>4</v>
      </c>
      <c r="M9" s="42"/>
      <c r="N9" s="43"/>
    </row>
    <row r="10" spans="1:14" ht="21.6" thickBot="1" x14ac:dyDescent="0.45">
      <c r="A10" s="20"/>
      <c r="B10" s="56"/>
      <c r="C10" s="19" t="s">
        <v>7</v>
      </c>
      <c r="D10" s="19" t="s">
        <v>8</v>
      </c>
      <c r="E10" s="19" t="s">
        <v>9</v>
      </c>
      <c r="F10" s="22" t="s">
        <v>7</v>
      </c>
      <c r="G10" s="22" t="s">
        <v>8</v>
      </c>
      <c r="H10" s="19" t="s">
        <v>9</v>
      </c>
      <c r="I10" s="19" t="s">
        <v>7</v>
      </c>
      <c r="J10" s="19" t="s">
        <v>8</v>
      </c>
      <c r="K10" s="19" t="s">
        <v>9</v>
      </c>
      <c r="L10" s="19" t="s">
        <v>7</v>
      </c>
      <c r="M10" s="19" t="s">
        <v>8</v>
      </c>
      <c r="N10" s="19" t="s">
        <v>9</v>
      </c>
    </row>
    <row r="11" spans="1:14" ht="26.4" hidden="1" thickBot="1" x14ac:dyDescent="0.55000000000000004">
      <c r="B11" s="1" t="s">
        <v>10</v>
      </c>
      <c r="C11" s="2">
        <v>0</v>
      </c>
      <c r="D11" s="2">
        <v>0</v>
      </c>
      <c r="E11" s="3" t="e">
        <v>#DIV/0!</v>
      </c>
      <c r="F11" s="2">
        <v>0</v>
      </c>
      <c r="G11" s="2">
        <v>0</v>
      </c>
      <c r="H11" s="3" t="e">
        <v>#DIV/0!</v>
      </c>
      <c r="I11" s="2">
        <v>0</v>
      </c>
      <c r="J11" s="2">
        <v>0</v>
      </c>
      <c r="K11" s="3" t="e">
        <v>#DIV/0!</v>
      </c>
      <c r="L11" s="4">
        <v>0</v>
      </c>
      <c r="M11" s="4">
        <v>0</v>
      </c>
      <c r="N11" s="3" t="e">
        <v>#DIV/0!</v>
      </c>
    </row>
    <row r="12" spans="1:14" ht="26.4" hidden="1" thickBot="1" x14ac:dyDescent="0.55000000000000004">
      <c r="B12" s="5" t="s">
        <v>11</v>
      </c>
      <c r="C12" s="2">
        <v>0</v>
      </c>
      <c r="D12" s="2">
        <v>0</v>
      </c>
      <c r="E12" s="3" t="e">
        <v>#DIV/0!</v>
      </c>
      <c r="F12" s="2">
        <v>0</v>
      </c>
      <c r="G12" s="2">
        <v>0</v>
      </c>
      <c r="H12" s="3" t="e">
        <v>#DIV/0!</v>
      </c>
      <c r="I12" s="2">
        <v>0</v>
      </c>
      <c r="J12" s="2">
        <v>0</v>
      </c>
      <c r="K12" s="3" t="e">
        <v>#DIV/0!</v>
      </c>
      <c r="L12" s="4">
        <v>0</v>
      </c>
      <c r="M12" s="4">
        <v>0</v>
      </c>
      <c r="N12" s="3" t="e">
        <v>#DIV/0!</v>
      </c>
    </row>
    <row r="13" spans="1:14" ht="25.2" thickBot="1" x14ac:dyDescent="0.45">
      <c r="B13" s="6" t="s">
        <v>12</v>
      </c>
      <c r="C13" s="7">
        <v>456.74435776000007</v>
      </c>
      <c r="D13" s="7">
        <v>248.30444500000002</v>
      </c>
      <c r="E13" s="28">
        <f>D13/C13</f>
        <v>0.54363987377480327</v>
      </c>
      <c r="F13" s="7">
        <v>214.24572564500002</v>
      </c>
      <c r="G13" s="7">
        <v>113.6451</v>
      </c>
      <c r="H13" s="28">
        <f>G13/F13</f>
        <v>0.53044278786829646</v>
      </c>
      <c r="I13" s="7">
        <v>380.61616262142002</v>
      </c>
      <c r="J13" s="7">
        <v>80.737700000000004</v>
      </c>
      <c r="K13" s="28">
        <f t="shared" ref="K13:K40" si="0">J13/I13</f>
        <v>0.21212367715531247</v>
      </c>
      <c r="L13" s="7">
        <f>C13+F13+I13</f>
        <v>1051.6062460264202</v>
      </c>
      <c r="M13" s="7">
        <f>D13+G13+J13</f>
        <v>442.68724500000002</v>
      </c>
      <c r="N13" s="28">
        <f>M13/L13</f>
        <v>0.42096292854167594</v>
      </c>
    </row>
    <row r="14" spans="1:14" ht="25.2" thickBot="1" x14ac:dyDescent="0.45">
      <c r="B14" s="6" t="s">
        <v>13</v>
      </c>
      <c r="C14" s="7">
        <v>932.38850607627558</v>
      </c>
      <c r="D14" s="7">
        <v>585.92193099999997</v>
      </c>
      <c r="E14" s="28">
        <f t="shared" ref="E14:E63" si="1">D14/C14</f>
        <v>0.6284096459593933</v>
      </c>
      <c r="F14" s="7">
        <v>285</v>
      </c>
      <c r="G14" s="7">
        <v>518.795075</v>
      </c>
      <c r="H14" s="28">
        <f t="shared" ref="H14:H64" si="2">G14/F14</f>
        <v>1.8203335964912282</v>
      </c>
      <c r="I14" s="7">
        <v>138.09987614149998</v>
      </c>
      <c r="J14" s="7">
        <v>27.284580999999999</v>
      </c>
      <c r="K14" s="28">
        <f t="shared" si="0"/>
        <v>0.19757136474216425</v>
      </c>
      <c r="L14" s="7">
        <f t="shared" ref="L14:L63" si="3">C14+F14+I14</f>
        <v>1355.4883822177753</v>
      </c>
      <c r="M14" s="7">
        <f t="shared" ref="M14:M64" si="4">D14+G14+J14</f>
        <v>1132.0015869999997</v>
      </c>
      <c r="N14" s="28">
        <f t="shared" ref="N14:N64" si="5">M14/L14</f>
        <v>0.83512452179625563</v>
      </c>
    </row>
    <row r="15" spans="1:14" ht="25.2" thickBot="1" x14ac:dyDescent="0.45">
      <c r="B15" s="6" t="s">
        <v>14</v>
      </c>
      <c r="C15" s="7">
        <v>47.049795657491998</v>
      </c>
      <c r="D15" s="7">
        <v>5.5716999999999999</v>
      </c>
      <c r="E15" s="28">
        <f t="shared" si="1"/>
        <v>0.11842134322028214</v>
      </c>
      <c r="F15" s="7">
        <v>73.504432182499997</v>
      </c>
      <c r="G15" s="7">
        <v>11.3894</v>
      </c>
      <c r="H15" s="28">
        <f t="shared" si="2"/>
        <v>0.15494847945661158</v>
      </c>
      <c r="I15" s="7">
        <v>96.991763116719994</v>
      </c>
      <c r="J15" s="7">
        <v>15.265000000000001</v>
      </c>
      <c r="K15" s="28">
        <f t="shared" si="0"/>
        <v>0.15738449853344849</v>
      </c>
      <c r="L15" s="7">
        <f t="shared" si="3"/>
        <v>217.54599095671199</v>
      </c>
      <c r="M15" s="7">
        <f t="shared" si="4"/>
        <v>32.226100000000002</v>
      </c>
      <c r="N15" s="28">
        <f t="shared" si="5"/>
        <v>0.14813465354281088</v>
      </c>
    </row>
    <row r="16" spans="1:14" ht="25.2" thickBot="1" x14ac:dyDescent="0.45">
      <c r="B16" s="6" t="s">
        <v>15</v>
      </c>
      <c r="C16" s="7">
        <v>1121.8596818093361</v>
      </c>
      <c r="D16" s="7">
        <v>718.40110000000004</v>
      </c>
      <c r="E16" s="28">
        <f t="shared" si="1"/>
        <v>0.64036627008590086</v>
      </c>
      <c r="F16" s="7">
        <v>338.42239760499996</v>
      </c>
      <c r="G16" s="7">
        <v>155.79539600000001</v>
      </c>
      <c r="H16" s="28">
        <f t="shared" si="2"/>
        <v>0.46035781645232998</v>
      </c>
      <c r="I16" s="7">
        <v>394.57937484391999</v>
      </c>
      <c r="J16" s="7">
        <v>82.648679999999999</v>
      </c>
      <c r="K16" s="28">
        <f t="shared" si="0"/>
        <v>0.20946021325289127</v>
      </c>
      <c r="L16" s="7">
        <f t="shared" si="3"/>
        <v>1854.8614542582561</v>
      </c>
      <c r="M16" s="7">
        <f t="shared" si="4"/>
        <v>956.84517600000004</v>
      </c>
      <c r="N16" s="28">
        <f t="shared" si="5"/>
        <v>0.51585803015278819</v>
      </c>
    </row>
    <row r="17" spans="2:14" ht="25.2" thickBot="1" x14ac:dyDescent="0.45">
      <c r="B17" s="6" t="s">
        <v>16</v>
      </c>
      <c r="C17" s="7">
        <v>387.07816491256261</v>
      </c>
      <c r="D17" s="7">
        <v>650.00699999999995</v>
      </c>
      <c r="E17" s="28">
        <f t="shared" si="1"/>
        <v>1.6792654789681318</v>
      </c>
      <c r="F17" s="7">
        <v>217.10222109249997</v>
      </c>
      <c r="G17" s="7">
        <v>350.50689999999997</v>
      </c>
      <c r="H17" s="28">
        <f t="shared" si="2"/>
        <v>1.6144786462164324</v>
      </c>
      <c r="I17" s="7">
        <v>219.01052741324003</v>
      </c>
      <c r="J17" s="7">
        <v>984.55799999999999</v>
      </c>
      <c r="K17" s="28">
        <f t="shared" si="0"/>
        <v>4.4954825305830468</v>
      </c>
      <c r="L17" s="7">
        <f t="shared" si="3"/>
        <v>823.19091341830267</v>
      </c>
      <c r="M17" s="7">
        <f t="shared" si="4"/>
        <v>1985.0718999999999</v>
      </c>
      <c r="N17" s="28">
        <f t="shared" si="5"/>
        <v>2.4114356313251601</v>
      </c>
    </row>
    <row r="18" spans="2:14" ht="25.2" thickBot="1" x14ac:dyDescent="0.45">
      <c r="B18" s="6" t="s">
        <v>17</v>
      </c>
      <c r="C18" s="7">
        <v>510.84743160401882</v>
      </c>
      <c r="D18" s="7">
        <v>349.7011</v>
      </c>
      <c r="E18" s="28">
        <f t="shared" si="1"/>
        <v>0.68455096055189579</v>
      </c>
      <c r="F18" s="7">
        <v>382</v>
      </c>
      <c r="G18" s="7">
        <v>73.990641999999994</v>
      </c>
      <c r="H18" s="28">
        <f t="shared" si="2"/>
        <v>0.19369278010471203</v>
      </c>
      <c r="I18" s="7">
        <v>252.02079661155901</v>
      </c>
      <c r="J18" s="7">
        <v>66.529224999999997</v>
      </c>
      <c r="K18" s="28">
        <f t="shared" si="0"/>
        <v>0.26398307558142453</v>
      </c>
      <c r="L18" s="7">
        <f t="shared" si="3"/>
        <v>1144.8682282155778</v>
      </c>
      <c r="M18" s="7">
        <f t="shared" si="4"/>
        <v>490.22096699999997</v>
      </c>
      <c r="N18" s="28">
        <f t="shared" si="5"/>
        <v>0.42818986056069652</v>
      </c>
    </row>
    <row r="19" spans="2:14" ht="25.2" thickBot="1" x14ac:dyDescent="0.45">
      <c r="B19" s="6" t="s">
        <v>18</v>
      </c>
      <c r="C19" s="7">
        <v>257.29730050131423</v>
      </c>
      <c r="D19" s="7">
        <v>36.446100000000001</v>
      </c>
      <c r="E19" s="28">
        <f t="shared" si="1"/>
        <v>0.14164975663945545</v>
      </c>
      <c r="F19" s="7">
        <v>177</v>
      </c>
      <c r="G19" s="7">
        <v>53.188198000000007</v>
      </c>
      <c r="H19" s="28">
        <f t="shared" si="2"/>
        <v>0.30049829378531079</v>
      </c>
      <c r="I19" s="7">
        <v>169.57314012240801</v>
      </c>
      <c r="J19" s="7">
        <v>32.376100000000001</v>
      </c>
      <c r="K19" s="28">
        <f t="shared" si="0"/>
        <v>0.190927053521737</v>
      </c>
      <c r="L19" s="7">
        <f t="shared" si="3"/>
        <v>603.87044062372229</v>
      </c>
      <c r="M19" s="7">
        <f t="shared" si="4"/>
        <v>122.01039800000001</v>
      </c>
      <c r="N19" s="28">
        <f t="shared" si="5"/>
        <v>0.20204730980701521</v>
      </c>
    </row>
    <row r="20" spans="2:14" ht="25.2" thickBot="1" x14ac:dyDescent="0.45">
      <c r="B20" s="6" t="s">
        <v>19</v>
      </c>
      <c r="C20" s="7">
        <v>2386.4479765445044</v>
      </c>
      <c r="D20" s="7">
        <v>2154.6033399999997</v>
      </c>
      <c r="E20" s="28">
        <f t="shared" si="1"/>
        <v>0.90284949061399278</v>
      </c>
      <c r="F20" s="7">
        <v>531</v>
      </c>
      <c r="G20" s="7">
        <v>794.58903199999997</v>
      </c>
      <c r="H20" s="28">
        <f t="shared" si="2"/>
        <v>1.4964011902071563</v>
      </c>
      <c r="I20" s="7">
        <v>565.15241263484006</v>
      </c>
      <c r="J20" s="7">
        <v>406.9864</v>
      </c>
      <c r="K20" s="28">
        <f t="shared" si="0"/>
        <v>0.7201356499613224</v>
      </c>
      <c r="L20" s="7">
        <f t="shared" si="3"/>
        <v>3482.6003891793443</v>
      </c>
      <c r="M20" s="7">
        <f t="shared" si="4"/>
        <v>3356.1787719999993</v>
      </c>
      <c r="N20" s="28">
        <f t="shared" si="5"/>
        <v>0.96369907452714221</v>
      </c>
    </row>
    <row r="21" spans="2:14" ht="25.2" thickBot="1" x14ac:dyDescent="0.45">
      <c r="B21" s="6" t="s">
        <v>20</v>
      </c>
      <c r="C21" s="7">
        <v>5564.5752980525012</v>
      </c>
      <c r="D21" s="7">
        <v>2359.65373314</v>
      </c>
      <c r="E21" s="28">
        <f t="shared" si="1"/>
        <v>0.42404920533033946</v>
      </c>
      <c r="F21" s="7">
        <v>3241.6021495599998</v>
      </c>
      <c r="G21" s="7">
        <v>1416.4715816830001</v>
      </c>
      <c r="H21" s="28">
        <f t="shared" si="2"/>
        <v>0.43696651110478363</v>
      </c>
      <c r="I21" s="7">
        <v>1512.9721334581598</v>
      </c>
      <c r="J21" s="7">
        <v>490.06302905000001</v>
      </c>
      <c r="K21" s="28">
        <f t="shared" si="0"/>
        <v>0.3239075051104055</v>
      </c>
      <c r="L21" s="7">
        <f t="shared" si="3"/>
        <v>10319.14958107066</v>
      </c>
      <c r="M21" s="7">
        <f t="shared" si="4"/>
        <v>4266.1883438730001</v>
      </c>
      <c r="N21" s="28">
        <f t="shared" si="5"/>
        <v>0.41342441161031829</v>
      </c>
    </row>
    <row r="22" spans="2:14" ht="25.2" thickBot="1" x14ac:dyDescent="0.45">
      <c r="B22" s="6" t="s">
        <v>21</v>
      </c>
      <c r="C22" s="7">
        <v>5116.6785127131243</v>
      </c>
      <c r="D22" s="7">
        <v>3400.2518129999994</v>
      </c>
      <c r="E22" s="28">
        <f t="shared" si="1"/>
        <v>0.66454278973196856</v>
      </c>
      <c r="F22" s="7">
        <v>2466.8033434999998</v>
      </c>
      <c r="G22" s="7">
        <v>2637.4877999999999</v>
      </c>
      <c r="H22" s="28">
        <f t="shared" si="2"/>
        <v>1.0691925673563529</v>
      </c>
      <c r="I22" s="7">
        <v>1812.0639842863523</v>
      </c>
      <c r="J22" s="7">
        <v>3435.0726189999996</v>
      </c>
      <c r="K22" s="28">
        <f t="shared" si="0"/>
        <v>1.8956685022095614</v>
      </c>
      <c r="L22" s="7">
        <f t="shared" si="3"/>
        <v>9395.545840499477</v>
      </c>
      <c r="M22" s="7">
        <f t="shared" si="4"/>
        <v>9472.8122320000002</v>
      </c>
      <c r="N22" s="28">
        <f t="shared" si="5"/>
        <v>1.0082237256687596</v>
      </c>
    </row>
    <row r="23" spans="2:14" ht="25.2" thickBot="1" x14ac:dyDescent="0.45">
      <c r="B23" s="6" t="s">
        <v>22</v>
      </c>
      <c r="C23" s="7">
        <v>570.63581829411794</v>
      </c>
      <c r="D23" s="7">
        <v>108.099306</v>
      </c>
      <c r="E23" s="28">
        <f t="shared" si="1"/>
        <v>0.18943659429433729</v>
      </c>
      <c r="F23" s="7">
        <v>158.70969907</v>
      </c>
      <c r="G23" s="7">
        <v>59.517348999999996</v>
      </c>
      <c r="H23" s="28">
        <f t="shared" si="2"/>
        <v>0.37500763563132622</v>
      </c>
      <c r="I23" s="7">
        <v>271.63626461879505</v>
      </c>
      <c r="J23" s="7">
        <v>79.894458</v>
      </c>
      <c r="K23" s="28">
        <f t="shared" si="0"/>
        <v>0.29412294456383103</v>
      </c>
      <c r="L23" s="7">
        <f t="shared" si="3"/>
        <v>1000.981781982913</v>
      </c>
      <c r="M23" s="7">
        <f t="shared" si="4"/>
        <v>247.51111299999997</v>
      </c>
      <c r="N23" s="28">
        <f t="shared" si="5"/>
        <v>0.24726834938962458</v>
      </c>
    </row>
    <row r="24" spans="2:14" ht="25.2" thickBot="1" x14ac:dyDescent="0.45">
      <c r="B24" s="6" t="s">
        <v>23</v>
      </c>
      <c r="C24" s="7">
        <v>789.84558947972403</v>
      </c>
      <c r="D24" s="7">
        <v>541.94680341999992</v>
      </c>
      <c r="E24" s="28">
        <f t="shared" si="1"/>
        <v>0.68614272287952316</v>
      </c>
      <c r="F24" s="7">
        <v>490</v>
      </c>
      <c r="G24" s="7">
        <v>646.77833390000001</v>
      </c>
      <c r="H24" s="28">
        <f t="shared" si="2"/>
        <v>1.3199557834693878</v>
      </c>
      <c r="I24" s="7">
        <v>478.38568799842</v>
      </c>
      <c r="J24" s="7">
        <v>182.93608476399999</v>
      </c>
      <c r="K24" s="28">
        <f t="shared" si="0"/>
        <v>0.3824029216455242</v>
      </c>
      <c r="L24" s="7">
        <f t="shared" si="3"/>
        <v>1758.231277478144</v>
      </c>
      <c r="M24" s="7">
        <f t="shared" si="4"/>
        <v>1371.661222084</v>
      </c>
      <c r="N24" s="28">
        <f t="shared" si="5"/>
        <v>0.780136970405505</v>
      </c>
    </row>
    <row r="25" spans="2:14" ht="25.2" thickBot="1" x14ac:dyDescent="0.45">
      <c r="B25" s="10" t="s">
        <v>24</v>
      </c>
      <c r="C25" s="11">
        <v>18141.44843340497</v>
      </c>
      <c r="D25" s="11">
        <v>11158.908371559999</v>
      </c>
      <c r="E25" s="28">
        <f t="shared" si="1"/>
        <v>0.61510570186956026</v>
      </c>
      <c r="F25" s="23">
        <f>SUM(F13:F24)</f>
        <v>8575.3899686549994</v>
      </c>
      <c r="G25" s="23">
        <v>6832.1548075829996</v>
      </c>
      <c r="H25" s="28">
        <f t="shared" si="2"/>
        <v>0.79671651464902227</v>
      </c>
      <c r="I25" s="11">
        <v>6291.1021238673347</v>
      </c>
      <c r="J25" s="11">
        <v>5884.3518768139993</v>
      </c>
      <c r="K25" s="28">
        <f t="shared" si="0"/>
        <v>0.93534515271812291</v>
      </c>
      <c r="L25" s="23">
        <f t="shared" si="3"/>
        <v>33007.940525927304</v>
      </c>
      <c r="M25" s="23">
        <f t="shared" si="4"/>
        <v>23875.415055956997</v>
      </c>
      <c r="N25" s="28">
        <f t="shared" si="5"/>
        <v>0.72332337842172167</v>
      </c>
    </row>
    <row r="26" spans="2:14" ht="25.2" thickBot="1" x14ac:dyDescent="0.45">
      <c r="B26" s="12" t="s">
        <v>25</v>
      </c>
      <c r="C26" s="7">
        <v>1178.0152060279929</v>
      </c>
      <c r="D26" s="7">
        <v>1157.6961095530201</v>
      </c>
      <c r="E26" s="28">
        <f t="shared" si="1"/>
        <v>0.98275141409805367</v>
      </c>
      <c r="F26" s="7">
        <v>343.66737868749999</v>
      </c>
      <c r="G26" s="7">
        <v>364.31435621110995</v>
      </c>
      <c r="H26" s="28">
        <f t="shared" si="2"/>
        <v>1.060078374626253</v>
      </c>
      <c r="I26" s="7">
        <v>420.780307795564</v>
      </c>
      <c r="J26" s="7">
        <v>31.806562783499999</v>
      </c>
      <c r="K26" s="28">
        <f t="shared" si="0"/>
        <v>7.5589475539224155E-2</v>
      </c>
      <c r="L26" s="7">
        <f t="shared" si="3"/>
        <v>1942.4628925110569</v>
      </c>
      <c r="M26" s="7">
        <f t="shared" si="4"/>
        <v>1553.8170285476299</v>
      </c>
      <c r="N26" s="28">
        <f t="shared" si="5"/>
        <v>0.79992108705818443</v>
      </c>
    </row>
    <row r="27" spans="2:14" ht="25.2" thickBot="1" x14ac:dyDescent="0.45">
      <c r="B27" s="6" t="s">
        <v>26</v>
      </c>
      <c r="C27" s="7">
        <v>11.841096875</v>
      </c>
      <c r="D27" s="7">
        <v>12</v>
      </c>
      <c r="E27" s="28">
        <f t="shared" si="1"/>
        <v>1.0134196288297828</v>
      </c>
      <c r="F27" s="7">
        <v>223.62953999999999</v>
      </c>
      <c r="G27" s="7">
        <v>14.7645</v>
      </c>
      <c r="H27" s="28">
        <f t="shared" si="2"/>
        <v>6.6022136431528683E-2</v>
      </c>
      <c r="I27" s="7">
        <v>27.03575738912</v>
      </c>
      <c r="J27" s="7">
        <v>35.4163</v>
      </c>
      <c r="K27" s="28">
        <f t="shared" si="0"/>
        <v>1.3099799458273205</v>
      </c>
      <c r="L27" s="7">
        <f t="shared" si="3"/>
        <v>262.50639426411999</v>
      </c>
      <c r="M27" s="7">
        <f t="shared" si="4"/>
        <v>62.180799999999998</v>
      </c>
      <c r="N27" s="28">
        <f t="shared" si="5"/>
        <v>0.23687346807040816</v>
      </c>
    </row>
    <row r="28" spans="2:14" ht="25.2" thickBot="1" x14ac:dyDescent="0.45">
      <c r="B28" s="6" t="s">
        <v>27</v>
      </c>
      <c r="C28" s="7">
        <v>2.3118181874999997</v>
      </c>
      <c r="D28" s="7">
        <v>8.43E-2</v>
      </c>
      <c r="E28" s="28">
        <f t="shared" si="1"/>
        <v>3.6464805258393622E-2</v>
      </c>
      <c r="F28" s="7">
        <v>41.526645000000002</v>
      </c>
      <c r="G28" s="7">
        <v>2E-3</v>
      </c>
      <c r="H28" s="28">
        <f t="shared" si="2"/>
        <v>4.8161848856318632E-5</v>
      </c>
      <c r="I28" s="7">
        <v>37.394472424120003</v>
      </c>
      <c r="J28" s="7">
        <v>0</v>
      </c>
      <c r="K28" s="28">
        <f t="shared" si="0"/>
        <v>0</v>
      </c>
      <c r="L28" s="7">
        <f t="shared" si="3"/>
        <v>81.232935611620007</v>
      </c>
      <c r="M28" s="7">
        <f t="shared" si="4"/>
        <v>8.6300000000000002E-2</v>
      </c>
      <c r="N28" s="28">
        <f t="shared" si="5"/>
        <v>1.0623769700088886E-3</v>
      </c>
    </row>
    <row r="29" spans="2:14" ht="25.2" thickBot="1" x14ac:dyDescent="0.45">
      <c r="B29" s="6" t="s">
        <v>28</v>
      </c>
      <c r="C29" s="7">
        <v>21.100156999999999</v>
      </c>
      <c r="D29" s="7">
        <v>6.7811000000000003</v>
      </c>
      <c r="E29" s="28">
        <f t="shared" si="1"/>
        <v>0.32137675563267137</v>
      </c>
      <c r="F29" s="7">
        <v>50.180475000000001</v>
      </c>
      <c r="G29" s="7">
        <v>5.1954000000000002</v>
      </c>
      <c r="H29" s="28">
        <f t="shared" si="2"/>
        <v>0.1035342929695265</v>
      </c>
      <c r="I29" s="7">
        <v>55.667645581679999</v>
      </c>
      <c r="J29" s="7">
        <v>5.6745999999999999</v>
      </c>
      <c r="K29" s="28">
        <f t="shared" si="0"/>
        <v>0.10193712956072078</v>
      </c>
      <c r="L29" s="7">
        <f t="shared" si="3"/>
        <v>126.94827758168</v>
      </c>
      <c r="M29" s="7">
        <f t="shared" si="4"/>
        <v>17.6511</v>
      </c>
      <c r="N29" s="28">
        <f t="shared" si="5"/>
        <v>0.13904166591502651</v>
      </c>
    </row>
    <row r="30" spans="2:14" ht="25.2" thickBot="1" x14ac:dyDescent="0.45">
      <c r="B30" s="6" t="s">
        <v>29</v>
      </c>
      <c r="C30" s="7">
        <v>0.65517499999999995</v>
      </c>
      <c r="D30" s="7">
        <v>0</v>
      </c>
      <c r="E30" s="28">
        <v>0</v>
      </c>
      <c r="F30" s="7">
        <v>1.0509999999999999</v>
      </c>
      <c r="G30" s="7">
        <v>0.1237</v>
      </c>
      <c r="H30" s="28">
        <f t="shared" si="2"/>
        <v>0.11769743101807803</v>
      </c>
      <c r="I30" s="7">
        <v>1.6192931745600005</v>
      </c>
      <c r="J30" s="7">
        <v>0</v>
      </c>
      <c r="K30" s="28">
        <f t="shared" si="0"/>
        <v>0</v>
      </c>
      <c r="L30" s="7">
        <f t="shared" si="3"/>
        <v>3.3254681745600005</v>
      </c>
      <c r="M30" s="7">
        <f t="shared" si="4"/>
        <v>0.1237</v>
      </c>
      <c r="N30" s="28">
        <f t="shared" si="5"/>
        <v>3.7197769909906593E-2</v>
      </c>
    </row>
    <row r="31" spans="2:14" ht="25.2" thickBot="1" x14ac:dyDescent="0.45">
      <c r="B31" s="6" t="s">
        <v>30</v>
      </c>
      <c r="C31" s="7">
        <v>101.69289168749999</v>
      </c>
      <c r="D31" s="7">
        <v>65.739501999999987</v>
      </c>
      <c r="E31" s="28">
        <f t="shared" si="1"/>
        <v>0.64645129968391524</v>
      </c>
      <c r="F31" s="7">
        <v>465.60349000000002</v>
      </c>
      <c r="G31" s="7">
        <v>35.271629000000004</v>
      </c>
      <c r="H31" s="28">
        <f t="shared" si="2"/>
        <v>7.5754649089937023E-2</v>
      </c>
      <c r="I31" s="7">
        <v>286.21747037342999</v>
      </c>
      <c r="J31" s="7">
        <v>15.918891</v>
      </c>
      <c r="K31" s="28">
        <f t="shared" si="0"/>
        <v>5.5618166770988887E-2</v>
      </c>
      <c r="L31" s="7">
        <f t="shared" si="3"/>
        <v>853.51385206093005</v>
      </c>
      <c r="M31" s="7">
        <f t="shared" si="4"/>
        <v>116.93002199999999</v>
      </c>
      <c r="N31" s="28">
        <f t="shared" si="5"/>
        <v>0.1369983881546338</v>
      </c>
    </row>
    <row r="32" spans="2:14" ht="25.2" thickBot="1" x14ac:dyDescent="0.45">
      <c r="B32" s="6" t="s">
        <v>31</v>
      </c>
      <c r="C32" s="7">
        <v>2548.3919880305598</v>
      </c>
      <c r="D32" s="7">
        <v>2254.7476597499995</v>
      </c>
      <c r="E32" s="28">
        <f t="shared" si="1"/>
        <v>0.88477269993793473</v>
      </c>
      <c r="F32" s="7">
        <v>752</v>
      </c>
      <c r="G32" s="7">
        <v>1303</v>
      </c>
      <c r="H32" s="28">
        <f t="shared" si="2"/>
        <v>1.7327127659574468</v>
      </c>
      <c r="I32" s="7">
        <v>494</v>
      </c>
      <c r="J32" s="7">
        <v>285</v>
      </c>
      <c r="K32" s="28">
        <f t="shared" si="0"/>
        <v>0.57692307692307687</v>
      </c>
      <c r="L32" s="7">
        <f t="shared" si="3"/>
        <v>3794.3919880305598</v>
      </c>
      <c r="M32" s="7">
        <f t="shared" si="4"/>
        <v>3842.7476597499995</v>
      </c>
      <c r="N32" s="28">
        <f t="shared" si="5"/>
        <v>1.0127439842462187</v>
      </c>
    </row>
    <row r="33" spans="2:14" ht="25.2" thickBot="1" x14ac:dyDescent="0.45">
      <c r="B33" s="6" t="s">
        <v>32</v>
      </c>
      <c r="C33" s="7">
        <v>250.61455310127599</v>
      </c>
      <c r="D33" s="7">
        <v>124.122</v>
      </c>
      <c r="E33" s="28">
        <f t="shared" si="1"/>
        <v>0.49527051986418758</v>
      </c>
      <c r="F33" s="7">
        <v>135</v>
      </c>
      <c r="G33" s="7">
        <v>54.554499999999997</v>
      </c>
      <c r="H33" s="28">
        <f t="shared" si="2"/>
        <v>0.40410740740740742</v>
      </c>
      <c r="I33" s="7">
        <v>350.90809462576959</v>
      </c>
      <c r="J33" s="7">
        <v>94.622399999999999</v>
      </c>
      <c r="K33" s="28">
        <f t="shared" si="0"/>
        <v>0.26965009200175694</v>
      </c>
      <c r="L33" s="7">
        <f t="shared" si="3"/>
        <v>736.52264772704552</v>
      </c>
      <c r="M33" s="7">
        <f t="shared" si="4"/>
        <v>273.2989</v>
      </c>
      <c r="N33" s="28">
        <f t="shared" si="5"/>
        <v>0.37106652571162246</v>
      </c>
    </row>
    <row r="34" spans="2:14" ht="25.2" thickBot="1" x14ac:dyDescent="0.45">
      <c r="B34" s="6" t="s">
        <v>33</v>
      </c>
      <c r="C34" s="7">
        <v>1036.5605781749</v>
      </c>
      <c r="D34" s="7">
        <v>951.70224740399999</v>
      </c>
      <c r="E34" s="28">
        <f t="shared" si="1"/>
        <v>0.91813471150879344</v>
      </c>
      <c r="F34" s="7">
        <v>498</v>
      </c>
      <c r="G34" s="7">
        <v>2235.0141400959997</v>
      </c>
      <c r="H34" s="28">
        <f t="shared" si="2"/>
        <v>4.4879802009959828</v>
      </c>
      <c r="I34" s="7">
        <v>351.99905331718401</v>
      </c>
      <c r="J34" s="7">
        <v>35.805247479999998</v>
      </c>
      <c r="K34" s="28">
        <f t="shared" si="0"/>
        <v>0.10171972663726492</v>
      </c>
      <c r="L34" s="7">
        <f t="shared" si="3"/>
        <v>1886.559631492084</v>
      </c>
      <c r="M34" s="7">
        <f t="shared" si="4"/>
        <v>3222.5216349799998</v>
      </c>
      <c r="N34" s="28">
        <f t="shared" si="5"/>
        <v>1.708147243896712</v>
      </c>
    </row>
    <row r="35" spans="2:14" ht="25.2" thickBot="1" x14ac:dyDescent="0.45">
      <c r="B35" s="6" t="s">
        <v>34</v>
      </c>
      <c r="C35" s="7">
        <v>0.65517499999999995</v>
      </c>
      <c r="D35" s="7">
        <v>7.5410679999999992</v>
      </c>
      <c r="E35" s="28">
        <v>8</v>
      </c>
      <c r="F35" s="7">
        <v>21.945699999999999</v>
      </c>
      <c r="G35" s="7">
        <v>87.137070999999992</v>
      </c>
      <c r="H35" s="28">
        <v>3.95</v>
      </c>
      <c r="I35" s="7">
        <v>24.18483281936</v>
      </c>
      <c r="J35" s="7">
        <v>16.639128394000004</v>
      </c>
      <c r="K35" s="28">
        <f t="shared" si="0"/>
        <v>0.68799848724529333</v>
      </c>
      <c r="L35" s="7">
        <f t="shared" si="3"/>
        <v>46.785707819359999</v>
      </c>
      <c r="M35" s="7">
        <f t="shared" si="4"/>
        <v>111.317267394</v>
      </c>
      <c r="N35" s="28">
        <f t="shared" si="5"/>
        <v>2.3793007006284244</v>
      </c>
    </row>
    <row r="36" spans="2:14" ht="25.2" thickBot="1" x14ac:dyDescent="0.45">
      <c r="B36" s="6" t="s">
        <v>35</v>
      </c>
      <c r="C36" s="7">
        <v>134.18633650000001</v>
      </c>
      <c r="D36" s="7">
        <v>340.78232316769589</v>
      </c>
      <c r="E36" s="28">
        <f t="shared" si="1"/>
        <v>2.5396201435732308</v>
      </c>
      <c r="F36" s="7">
        <v>79.865610669999995</v>
      </c>
      <c r="G36" s="7">
        <v>523.67338739349964</v>
      </c>
      <c r="H36" s="28">
        <f t="shared" si="2"/>
        <v>6.5569321138391752</v>
      </c>
      <c r="I36" s="7">
        <v>117.82389867456402</v>
      </c>
      <c r="J36" s="7">
        <v>50.362351738387005</v>
      </c>
      <c r="K36" s="28">
        <f t="shared" si="0"/>
        <v>0.42743749192589992</v>
      </c>
      <c r="L36" s="7">
        <f t="shared" si="3"/>
        <v>331.87584584456403</v>
      </c>
      <c r="M36" s="7">
        <f t="shared" si="4"/>
        <v>914.81806229958249</v>
      </c>
      <c r="N36" s="28">
        <f t="shared" si="5"/>
        <v>2.7565069099004056</v>
      </c>
    </row>
    <row r="37" spans="2:14" ht="25.2" thickBot="1" x14ac:dyDescent="0.45">
      <c r="B37" s="6" t="s">
        <v>36</v>
      </c>
      <c r="C37" s="7">
        <v>12.2295905</v>
      </c>
      <c r="D37" s="7">
        <v>11.4071</v>
      </c>
      <c r="E37" s="28">
        <f t="shared" si="1"/>
        <v>0.93274586749245603</v>
      </c>
      <c r="F37" s="7">
        <v>57.44</v>
      </c>
      <c r="G37" s="7">
        <v>16.429220999999998</v>
      </c>
      <c r="H37" s="28">
        <f t="shared" si="2"/>
        <v>0.28602404247910862</v>
      </c>
      <c r="I37" s="7">
        <v>32.046522714120002</v>
      </c>
      <c r="J37" s="7">
        <v>18.771339999999999</v>
      </c>
      <c r="K37" s="28">
        <f t="shared" si="0"/>
        <v>0.58575278720424695</v>
      </c>
      <c r="L37" s="7">
        <f t="shared" si="3"/>
        <v>101.71611321412</v>
      </c>
      <c r="M37" s="7">
        <f t="shared" si="4"/>
        <v>46.607660999999993</v>
      </c>
      <c r="N37" s="28">
        <f t="shared" si="5"/>
        <v>0.45821315352354641</v>
      </c>
    </row>
    <row r="38" spans="2:14" ht="25.2" thickBot="1" x14ac:dyDescent="0.45">
      <c r="B38" s="6" t="s">
        <v>37</v>
      </c>
      <c r="C38" s="7">
        <v>4.1633500000000003</v>
      </c>
      <c r="D38" s="7">
        <v>0.35780000000000001</v>
      </c>
      <c r="E38" s="28">
        <f t="shared" si="1"/>
        <v>8.594040856521791E-2</v>
      </c>
      <c r="F38" s="7">
        <v>88</v>
      </c>
      <c r="G38" s="7">
        <v>14.687200000000001</v>
      </c>
      <c r="H38" s="28">
        <f t="shared" si="2"/>
        <v>0.16690000000000002</v>
      </c>
      <c r="I38" s="7">
        <v>77.396469614560004</v>
      </c>
      <c r="J38" s="7">
        <v>13.754300000000001</v>
      </c>
      <c r="K38" s="28">
        <f t="shared" si="0"/>
        <v>0.17771224021583162</v>
      </c>
      <c r="L38" s="7">
        <f t="shared" si="3"/>
        <v>169.55981961456001</v>
      </c>
      <c r="M38" s="7">
        <f t="shared" si="4"/>
        <v>28.799300000000002</v>
      </c>
      <c r="N38" s="28">
        <f t="shared" si="5"/>
        <v>0.16984743240153236</v>
      </c>
    </row>
    <row r="39" spans="2:14" ht="25.2" thickBot="1" x14ac:dyDescent="0.45">
      <c r="B39" s="6" t="s">
        <v>38</v>
      </c>
      <c r="C39" s="7">
        <v>3.3975369375000004</v>
      </c>
      <c r="D39" s="7">
        <v>0.58909999999999996</v>
      </c>
      <c r="E39" s="28">
        <f t="shared" si="1"/>
        <v>0.17339031505378591</v>
      </c>
      <c r="F39" s="7">
        <v>13.406178000000001</v>
      </c>
      <c r="G39" s="7">
        <v>0.29399999999999998</v>
      </c>
      <c r="H39" s="28">
        <f t="shared" si="2"/>
        <v>2.1930187708980142E-2</v>
      </c>
      <c r="I39" s="7">
        <v>40.224425009999997</v>
      </c>
      <c r="J39" s="7">
        <v>0.10009999999999999</v>
      </c>
      <c r="K39" s="28">
        <f t="shared" si="0"/>
        <v>2.4885377472795354E-3</v>
      </c>
      <c r="L39" s="7">
        <f t="shared" si="3"/>
        <v>57.028139947499994</v>
      </c>
      <c r="M39" s="7">
        <f t="shared" si="4"/>
        <v>0.98319999999999996</v>
      </c>
      <c r="N39" s="28">
        <f t="shared" si="5"/>
        <v>1.7240611405266455E-2</v>
      </c>
    </row>
    <row r="40" spans="2:14" ht="25.2" thickBot="1" x14ac:dyDescent="0.45">
      <c r="B40" s="6" t="s">
        <v>39</v>
      </c>
      <c r="C40" s="7">
        <v>317.42725031250001</v>
      </c>
      <c r="D40" s="7">
        <v>187.98815472699997</v>
      </c>
      <c r="E40" s="28">
        <f t="shared" si="1"/>
        <v>0.59222437437847519</v>
      </c>
      <c r="F40" s="7">
        <v>338.4</v>
      </c>
      <c r="G40" s="7">
        <v>78.5452382</v>
      </c>
      <c r="H40" s="28">
        <f t="shared" si="2"/>
        <v>0.23210767789598111</v>
      </c>
      <c r="I40" s="7">
        <v>366.60724074699601</v>
      </c>
      <c r="J40" s="7">
        <v>2.081</v>
      </c>
      <c r="K40" s="28">
        <f t="shared" si="0"/>
        <v>5.6763745193896629E-3</v>
      </c>
      <c r="L40" s="7">
        <f t="shared" si="3"/>
        <v>1022.4344910594959</v>
      </c>
      <c r="M40" s="7">
        <f t="shared" si="4"/>
        <v>268.61439292699998</v>
      </c>
      <c r="N40" s="28">
        <f t="shared" si="5"/>
        <v>0.26272039458356766</v>
      </c>
    </row>
    <row r="41" spans="2:14" ht="25.2" thickBot="1" x14ac:dyDescent="0.45">
      <c r="B41" s="6" t="s">
        <v>40</v>
      </c>
      <c r="C41" s="7">
        <v>0.65517499999999995</v>
      </c>
      <c r="D41" s="7">
        <v>0</v>
      </c>
      <c r="E41" s="28">
        <v>0</v>
      </c>
      <c r="F41" s="7">
        <v>21.410699999999999</v>
      </c>
      <c r="G41" s="7">
        <v>0</v>
      </c>
      <c r="H41" s="28">
        <v>0</v>
      </c>
      <c r="I41" s="7">
        <v>23.462150000000001</v>
      </c>
      <c r="J41" s="7">
        <v>0</v>
      </c>
      <c r="K41" s="28">
        <v>0</v>
      </c>
      <c r="L41" s="7">
        <f t="shared" si="3"/>
        <v>45.528025</v>
      </c>
      <c r="M41" s="7">
        <f t="shared" si="4"/>
        <v>0</v>
      </c>
      <c r="N41" s="28">
        <v>0</v>
      </c>
    </row>
    <row r="42" spans="2:14" ht="25.2" thickBot="1" x14ac:dyDescent="0.45">
      <c r="B42" s="6" t="s">
        <v>41</v>
      </c>
      <c r="C42" s="7">
        <v>0</v>
      </c>
      <c r="D42" s="7">
        <v>0</v>
      </c>
      <c r="E42" s="28">
        <v>0</v>
      </c>
      <c r="F42" s="7">
        <v>0</v>
      </c>
      <c r="G42" s="7">
        <v>0</v>
      </c>
      <c r="H42" s="28">
        <v>0</v>
      </c>
      <c r="I42" s="7">
        <v>0</v>
      </c>
      <c r="J42" s="7">
        <v>0</v>
      </c>
      <c r="K42" s="28">
        <v>0</v>
      </c>
      <c r="L42" s="7">
        <f t="shared" si="3"/>
        <v>0</v>
      </c>
      <c r="M42" s="7">
        <f t="shared" si="4"/>
        <v>0</v>
      </c>
      <c r="N42" s="28">
        <v>0</v>
      </c>
    </row>
    <row r="43" spans="2:14" ht="25.2" thickBot="1" x14ac:dyDescent="0.45">
      <c r="B43" s="6" t="s">
        <v>42</v>
      </c>
      <c r="C43" s="7">
        <v>1.4485984375000001</v>
      </c>
      <c r="D43" s="7">
        <v>0</v>
      </c>
      <c r="E43" s="28">
        <f t="shared" si="1"/>
        <v>0</v>
      </c>
      <c r="F43" s="7">
        <v>21.748539999999998</v>
      </c>
      <c r="G43" s="7">
        <v>2.6589999999999998</v>
      </c>
      <c r="H43" s="28">
        <v>0</v>
      </c>
      <c r="I43" s="7">
        <v>25.2849997625</v>
      </c>
      <c r="J43" s="7">
        <v>0</v>
      </c>
      <c r="K43" s="28">
        <f t="shared" ref="K43:K64" si="6">J43/I43</f>
        <v>0</v>
      </c>
      <c r="L43" s="7">
        <f t="shared" si="3"/>
        <v>48.482138199999994</v>
      </c>
      <c r="M43" s="7">
        <f t="shared" si="4"/>
        <v>2.6589999999999998</v>
      </c>
      <c r="N43" s="28">
        <f t="shared" si="5"/>
        <v>5.4844940811624519E-2</v>
      </c>
    </row>
    <row r="44" spans="2:14" ht="25.2" thickBot="1" x14ac:dyDescent="0.45">
      <c r="B44" s="6" t="s">
        <v>43</v>
      </c>
      <c r="C44" s="7">
        <v>1.174965875</v>
      </c>
      <c r="D44" s="7">
        <v>3.0451000000000001</v>
      </c>
      <c r="E44" s="28">
        <f t="shared" si="1"/>
        <v>2.591649736210424</v>
      </c>
      <c r="F44" s="7">
        <v>12.553138499999999</v>
      </c>
      <c r="G44" s="7">
        <v>0.40899999999999997</v>
      </c>
      <c r="H44" s="28">
        <f t="shared" si="2"/>
        <v>3.2581493464761822E-2</v>
      </c>
      <c r="I44" s="7">
        <v>3.2918155625000001</v>
      </c>
      <c r="J44" s="7">
        <v>8.2199999999999995E-2</v>
      </c>
      <c r="K44" s="28">
        <f t="shared" si="6"/>
        <v>2.4971022355083722E-2</v>
      </c>
      <c r="L44" s="7">
        <f t="shared" si="3"/>
        <v>17.019919937499999</v>
      </c>
      <c r="M44" s="7">
        <f t="shared" si="4"/>
        <v>3.5362999999999998</v>
      </c>
      <c r="N44" s="28">
        <f t="shared" si="5"/>
        <v>0.20777418536549447</v>
      </c>
    </row>
    <row r="45" spans="2:14" ht="25.2" thickBot="1" x14ac:dyDescent="0.45">
      <c r="B45" s="6" t="s">
        <v>44</v>
      </c>
      <c r="C45" s="7">
        <v>0.65517499999999995</v>
      </c>
      <c r="D45" s="7">
        <v>0</v>
      </c>
      <c r="E45" s="28">
        <f t="shared" si="1"/>
        <v>0</v>
      </c>
      <c r="F45" s="7">
        <v>2.536025</v>
      </c>
      <c r="G45" s="7">
        <v>6.4000000000000003E-3</v>
      </c>
      <c r="H45" s="28">
        <f t="shared" si="2"/>
        <v>2.5236344278940469E-3</v>
      </c>
      <c r="I45" s="7">
        <v>6.2971250000000003</v>
      </c>
      <c r="J45" s="7">
        <v>0</v>
      </c>
      <c r="K45" s="28">
        <f t="shared" si="6"/>
        <v>0</v>
      </c>
      <c r="L45" s="7">
        <f t="shared" si="3"/>
        <v>9.4883249999999997</v>
      </c>
      <c r="M45" s="7">
        <f t="shared" si="4"/>
        <v>6.4000000000000003E-3</v>
      </c>
      <c r="N45" s="28">
        <f t="shared" si="5"/>
        <v>6.7451315168904952E-4</v>
      </c>
    </row>
    <row r="46" spans="2:14" ht="25.2" thickBot="1" x14ac:dyDescent="0.45">
      <c r="B46" s="9" t="s">
        <v>45</v>
      </c>
      <c r="C46" s="7">
        <v>173.83319900000001</v>
      </c>
      <c r="D46" s="7">
        <v>45.369413599999994</v>
      </c>
      <c r="E46" s="28">
        <f t="shared" si="1"/>
        <v>0.26099395202408943</v>
      </c>
      <c r="F46" s="7">
        <v>302</v>
      </c>
      <c r="G46" s="7">
        <v>388.81706758499996</v>
      </c>
      <c r="H46" s="28">
        <f t="shared" si="2"/>
        <v>1.2874737337251654</v>
      </c>
      <c r="I46" s="7">
        <v>153.120207225</v>
      </c>
      <c r="J46" s="7">
        <v>92.067176799999999</v>
      </c>
      <c r="K46" s="28">
        <f t="shared" si="6"/>
        <v>0.60127385188757865</v>
      </c>
      <c r="L46" s="7">
        <f t="shared" si="3"/>
        <v>628.95340622499998</v>
      </c>
      <c r="M46" s="7">
        <f t="shared" si="4"/>
        <v>526.2536579849999</v>
      </c>
      <c r="N46" s="28">
        <f t="shared" si="5"/>
        <v>0.83671326488808206</v>
      </c>
    </row>
    <row r="47" spans="2:14" ht="25.2" thickBot="1" x14ac:dyDescent="0.45">
      <c r="B47" s="39" t="s">
        <v>64</v>
      </c>
      <c r="C47" s="40">
        <v>0.8</v>
      </c>
      <c r="D47" s="40">
        <v>0</v>
      </c>
      <c r="E47" s="28">
        <v>0</v>
      </c>
      <c r="F47" s="40">
        <v>4</v>
      </c>
      <c r="G47" s="40">
        <v>12.365399999999999</v>
      </c>
      <c r="H47" s="28">
        <f t="shared" si="2"/>
        <v>3.0913499999999998</v>
      </c>
      <c r="I47" s="40">
        <v>14.975</v>
      </c>
      <c r="J47" s="40">
        <v>1.1000000000000001</v>
      </c>
      <c r="K47" s="28">
        <f t="shared" si="6"/>
        <v>7.3455759599332232E-2</v>
      </c>
      <c r="L47" s="40">
        <v>19.5</v>
      </c>
      <c r="M47" s="7">
        <f t="shared" si="4"/>
        <v>13.465399999999999</v>
      </c>
      <c r="N47" s="28">
        <f t="shared" si="5"/>
        <v>0.69053333333333333</v>
      </c>
    </row>
    <row r="48" spans="2:14" ht="25.2" thickBot="1" x14ac:dyDescent="0.45">
      <c r="B48" s="10" t="s">
        <v>46</v>
      </c>
      <c r="C48" s="11">
        <v>5801.009816647228</v>
      </c>
      <c r="D48" s="11">
        <v>5170</v>
      </c>
      <c r="E48" s="28">
        <f t="shared" si="1"/>
        <v>0.89122414259041394</v>
      </c>
      <c r="F48" s="23">
        <f>SUM(F26:F47)</f>
        <v>3473.9644208575005</v>
      </c>
      <c r="G48" s="23">
        <v>5137</v>
      </c>
      <c r="H48" s="28">
        <f t="shared" si="2"/>
        <v>1.4787140504829932</v>
      </c>
      <c r="I48" s="11">
        <v>2910.1563809347817</v>
      </c>
      <c r="J48" s="11">
        <v>699.56849752296205</v>
      </c>
      <c r="K48" s="28">
        <f t="shared" si="6"/>
        <v>0.24038862725935406</v>
      </c>
      <c r="L48" s="23">
        <f t="shared" si="3"/>
        <v>12185.130618439511</v>
      </c>
      <c r="M48" s="23">
        <f t="shared" si="4"/>
        <v>11006.568497522961</v>
      </c>
      <c r="N48" s="28">
        <f t="shared" si="5"/>
        <v>0.9032786633297919</v>
      </c>
    </row>
    <row r="49" spans="2:14" ht="25.2" thickBot="1" x14ac:dyDescent="0.45">
      <c r="B49" s="13" t="s">
        <v>47</v>
      </c>
      <c r="C49" s="7">
        <v>47.105175000000003</v>
      </c>
      <c r="D49" s="7">
        <v>16.156901900000001</v>
      </c>
      <c r="E49" s="28">
        <f t="shared" si="1"/>
        <v>0.34299632471379204</v>
      </c>
      <c r="F49" s="7">
        <v>17.170750000000002</v>
      </c>
      <c r="G49" s="7">
        <v>18.712680900000002</v>
      </c>
      <c r="H49" s="28">
        <f t="shared" si="2"/>
        <v>1.089799857315493</v>
      </c>
      <c r="I49" s="7">
        <v>21.432792499999998</v>
      </c>
      <c r="J49" s="7">
        <v>28.535345781</v>
      </c>
      <c r="K49" s="28">
        <f t="shared" si="6"/>
        <v>1.3313872086896752</v>
      </c>
      <c r="L49" s="7">
        <f t="shared" si="3"/>
        <v>85.708717500000006</v>
      </c>
      <c r="M49" s="7">
        <f t="shared" si="4"/>
        <v>63.404928581000007</v>
      </c>
      <c r="N49" s="28">
        <f t="shared" si="5"/>
        <v>0.73977222423144995</v>
      </c>
    </row>
    <row r="50" spans="2:14" ht="25.2" thickBot="1" x14ac:dyDescent="0.45">
      <c r="B50" s="14" t="s">
        <v>48</v>
      </c>
      <c r="C50" s="7">
        <v>17.341449999999998</v>
      </c>
      <c r="D50" s="7">
        <v>0.1782</v>
      </c>
      <c r="E50" s="28">
        <f t="shared" si="1"/>
        <v>1.0275957316141384E-2</v>
      </c>
      <c r="F50" s="7">
        <v>5.8895749999999998</v>
      </c>
      <c r="G50" s="7">
        <v>1.0491999999999999</v>
      </c>
      <c r="H50" s="28">
        <f t="shared" si="2"/>
        <v>0.17814528212986505</v>
      </c>
      <c r="I50" s="7">
        <v>2.0093749999999999</v>
      </c>
      <c r="J50" s="7">
        <v>3.5299999999999998E-2</v>
      </c>
      <c r="K50" s="28">
        <f t="shared" si="6"/>
        <v>1.756765163297045E-2</v>
      </c>
      <c r="L50" s="7">
        <f t="shared" si="3"/>
        <v>25.240399999999998</v>
      </c>
      <c r="M50" s="7">
        <f t="shared" si="4"/>
        <v>1.2626999999999997</v>
      </c>
      <c r="N50" s="28">
        <f t="shared" si="5"/>
        <v>5.0026940935959802E-2</v>
      </c>
    </row>
    <row r="51" spans="2:14" ht="25.2" thickBot="1" x14ac:dyDescent="0.45">
      <c r="B51" s="14" t="s">
        <v>49</v>
      </c>
      <c r="C51" s="7">
        <v>16.5794</v>
      </c>
      <c r="D51" s="7">
        <v>0.53949999999999998</v>
      </c>
      <c r="E51" s="28">
        <f t="shared" si="1"/>
        <v>3.2540381437205203E-2</v>
      </c>
      <c r="F51" s="7">
        <v>3.549925</v>
      </c>
      <c r="G51" s="7">
        <v>0.44069999999999998</v>
      </c>
      <c r="H51" s="28">
        <f t="shared" si="2"/>
        <v>0.12414346781974267</v>
      </c>
      <c r="I51" s="7">
        <v>0.96799999999999997</v>
      </c>
      <c r="J51" s="7">
        <v>3.6871205000000002</v>
      </c>
      <c r="K51" s="28">
        <f t="shared" si="6"/>
        <v>3.8090087809917361</v>
      </c>
      <c r="L51" s="7">
        <f t="shared" si="3"/>
        <v>21.097325000000001</v>
      </c>
      <c r="M51" s="7">
        <f t="shared" si="4"/>
        <v>4.6673205000000006</v>
      </c>
      <c r="N51" s="28">
        <f t="shared" si="5"/>
        <v>0.22122807038333062</v>
      </c>
    </row>
    <row r="52" spans="2:14" ht="25.2" thickBot="1" x14ac:dyDescent="0.45">
      <c r="B52" s="14" t="s">
        <v>50</v>
      </c>
      <c r="C52" s="7">
        <v>19.88325</v>
      </c>
      <c r="D52" s="7">
        <v>18.119599999999998</v>
      </c>
      <c r="E52" s="28">
        <f t="shared" si="1"/>
        <v>0.9112997120692039</v>
      </c>
      <c r="F52" s="7">
        <v>7.7919749999999999</v>
      </c>
      <c r="G52" s="7">
        <v>1.0227999999999999</v>
      </c>
      <c r="H52" s="28">
        <f t="shared" si="2"/>
        <v>0.13126325482307116</v>
      </c>
      <c r="I52" s="7">
        <v>2.4939249999999999</v>
      </c>
      <c r="J52" s="7">
        <v>12.153499999999999</v>
      </c>
      <c r="K52" s="28">
        <f t="shared" si="6"/>
        <v>4.8732419780065559</v>
      </c>
      <c r="L52" s="7">
        <f t="shared" si="3"/>
        <v>30.169150000000002</v>
      </c>
      <c r="M52" s="7">
        <f t="shared" si="4"/>
        <v>31.295899999999996</v>
      </c>
      <c r="N52" s="28">
        <f t="shared" si="5"/>
        <v>1.0373477542456448</v>
      </c>
    </row>
    <row r="53" spans="2:14" ht="25.2" thickBot="1" x14ac:dyDescent="0.45">
      <c r="B53" s="15" t="s">
        <v>51</v>
      </c>
      <c r="C53" s="7">
        <v>211.17364425000002</v>
      </c>
      <c r="D53" s="7">
        <v>109.0652</v>
      </c>
      <c r="E53" s="28">
        <f t="shared" si="1"/>
        <v>0.5164716477160477</v>
      </c>
      <c r="F53" s="7">
        <v>43.272064499999999</v>
      </c>
      <c r="G53" s="7">
        <v>37.133400000000002</v>
      </c>
      <c r="H53" s="28">
        <f t="shared" si="2"/>
        <v>0.85813793330798904</v>
      </c>
      <c r="I53" s="7">
        <v>24.323674558800001</v>
      </c>
      <c r="J53" s="7">
        <v>30.2685</v>
      </c>
      <c r="K53" s="28">
        <f t="shared" si="6"/>
        <v>1.2444049079356407</v>
      </c>
      <c r="L53" s="7">
        <f t="shared" si="3"/>
        <v>278.7693833088</v>
      </c>
      <c r="M53" s="7">
        <f t="shared" si="4"/>
        <v>176.46709999999999</v>
      </c>
      <c r="N53" s="28">
        <f t="shared" si="5"/>
        <v>0.63302181145381686</v>
      </c>
    </row>
    <row r="54" spans="2:14" ht="25.2" thickBot="1" x14ac:dyDescent="0.45">
      <c r="B54" s="10" t="s">
        <v>52</v>
      </c>
      <c r="C54" s="11">
        <v>312.08291924999997</v>
      </c>
      <c r="D54" s="11">
        <v>144.05940190000001</v>
      </c>
      <c r="E54" s="28">
        <f t="shared" si="1"/>
        <v>0.46160617263580028</v>
      </c>
      <c r="F54" s="23">
        <v>77.6742895</v>
      </c>
      <c r="G54" s="23">
        <v>58.358780899999999</v>
      </c>
      <c r="H54" s="28">
        <f t="shared" si="2"/>
        <v>0.75132687116500751</v>
      </c>
      <c r="I54" s="11">
        <v>51.227767058799998</v>
      </c>
      <c r="J54" s="11">
        <v>74.679766280999999</v>
      </c>
      <c r="K54" s="28">
        <f t="shared" si="6"/>
        <v>1.4577985840234153</v>
      </c>
      <c r="L54" s="23">
        <f t="shared" si="3"/>
        <v>440.98497580879996</v>
      </c>
      <c r="M54" s="23">
        <f t="shared" si="4"/>
        <v>277.09794908100002</v>
      </c>
      <c r="N54" s="28">
        <f t="shared" si="5"/>
        <v>0.62836142789849325</v>
      </c>
    </row>
    <row r="55" spans="2:14" ht="41.4" customHeight="1" thickBot="1" x14ac:dyDescent="0.45">
      <c r="B55" s="16" t="s">
        <v>53</v>
      </c>
      <c r="C55" s="11">
        <v>6113.0927358972276</v>
      </c>
      <c r="D55" s="11">
        <v>5314</v>
      </c>
      <c r="E55" s="28">
        <f t="shared" si="1"/>
        <v>0.8692817579545612</v>
      </c>
      <c r="F55" s="23">
        <v>3551</v>
      </c>
      <c r="G55" s="23">
        <v>5195</v>
      </c>
      <c r="H55" s="28">
        <f t="shared" si="2"/>
        <v>1.4629681779780344</v>
      </c>
      <c r="I55" s="11">
        <v>2961.3841479935822</v>
      </c>
      <c r="J55" s="11">
        <v>774.248263803962</v>
      </c>
      <c r="K55" s="28">
        <f t="shared" si="6"/>
        <v>0.26144810166844989</v>
      </c>
      <c r="L55" s="23">
        <f t="shared" si="3"/>
        <v>12625.476883890809</v>
      </c>
      <c r="M55" s="23">
        <f t="shared" si="4"/>
        <v>11283.248263803962</v>
      </c>
      <c r="N55" s="28">
        <f t="shared" si="5"/>
        <v>0.89368887746335879</v>
      </c>
    </row>
    <row r="56" spans="2:14" ht="25.2" thickBot="1" x14ac:dyDescent="0.45">
      <c r="B56" s="17" t="s">
        <v>54</v>
      </c>
      <c r="C56" s="7">
        <v>2192.1338444375001</v>
      </c>
      <c r="D56" s="7">
        <v>2308</v>
      </c>
      <c r="E56" s="28">
        <f t="shared" si="1"/>
        <v>1.0528554202365463</v>
      </c>
      <c r="F56" s="7">
        <v>130.48871750000001</v>
      </c>
      <c r="G56" s="7">
        <v>153.586916191</v>
      </c>
      <c r="H56" s="28">
        <f t="shared" si="2"/>
        <v>1.1770129949434134</v>
      </c>
      <c r="I56" s="7">
        <v>119.35422249749999</v>
      </c>
      <c r="J56" s="7">
        <v>31.527100000000001</v>
      </c>
      <c r="K56" s="28">
        <f t="shared" si="6"/>
        <v>0.26414733672837065</v>
      </c>
      <c r="L56" s="7">
        <f t="shared" si="3"/>
        <v>2441.9767844349999</v>
      </c>
      <c r="M56" s="7">
        <f t="shared" si="4"/>
        <v>2493.1140161909998</v>
      </c>
      <c r="N56" s="28">
        <f t="shared" si="5"/>
        <v>1.0209409164255554</v>
      </c>
    </row>
    <row r="57" spans="2:14" ht="25.2" thickBot="1" x14ac:dyDescent="0.45">
      <c r="B57" s="10" t="s">
        <v>55</v>
      </c>
      <c r="C57" s="11">
        <v>2192.1338444375001</v>
      </c>
      <c r="D57" s="11">
        <v>2308</v>
      </c>
      <c r="E57" s="28">
        <f t="shared" si="1"/>
        <v>1.0528554202365463</v>
      </c>
      <c r="F57" s="23">
        <v>130.48871750000001</v>
      </c>
      <c r="G57" s="23">
        <v>153.586916191</v>
      </c>
      <c r="H57" s="28">
        <f t="shared" si="2"/>
        <v>1.1770129949434134</v>
      </c>
      <c r="I57" s="11">
        <v>119.35422249749999</v>
      </c>
      <c r="J57" s="11">
        <v>31.527100000000001</v>
      </c>
      <c r="K57" s="28">
        <f t="shared" si="6"/>
        <v>0.26414733672837065</v>
      </c>
      <c r="L57" s="23">
        <f t="shared" si="3"/>
        <v>2441.9767844349999</v>
      </c>
      <c r="M57" s="23">
        <f t="shared" si="4"/>
        <v>2493.1140161909998</v>
      </c>
      <c r="N57" s="28">
        <f t="shared" si="5"/>
        <v>1.0209409164255554</v>
      </c>
    </row>
    <row r="58" spans="2:14" ht="43.2" customHeight="1" thickBot="1" x14ac:dyDescent="0.45">
      <c r="B58" s="16" t="s">
        <v>56</v>
      </c>
      <c r="C58" s="11">
        <v>26446.675013739696</v>
      </c>
      <c r="D58" s="11">
        <v>18781</v>
      </c>
      <c r="E58" s="28">
        <f t="shared" si="1"/>
        <v>0.71014598206552659</v>
      </c>
      <c r="F58" s="23">
        <f>F25+F55+F57</f>
        <v>12256.878686155</v>
      </c>
      <c r="G58" s="23">
        <v>12181</v>
      </c>
      <c r="H58" s="28">
        <f t="shared" si="2"/>
        <v>0.99380929777491311</v>
      </c>
      <c r="I58" s="11">
        <v>9371.8404943584155</v>
      </c>
      <c r="J58" s="11">
        <v>6690.1272406179614</v>
      </c>
      <c r="K58" s="28">
        <f t="shared" si="6"/>
        <v>0.71385415112914374</v>
      </c>
      <c r="L58" s="23">
        <f t="shared" si="3"/>
        <v>48075.394194253109</v>
      </c>
      <c r="M58" s="23">
        <f t="shared" si="4"/>
        <v>37652.127240617963</v>
      </c>
      <c r="N58" s="28">
        <f t="shared" si="5"/>
        <v>0.78318915261476663</v>
      </c>
    </row>
    <row r="59" spans="2:14" ht="25.2" thickBot="1" x14ac:dyDescent="0.45">
      <c r="B59" s="17" t="s">
        <v>57</v>
      </c>
      <c r="C59" s="7">
        <v>6808</v>
      </c>
      <c r="D59" s="7">
        <v>4927.7581</v>
      </c>
      <c r="E59" s="28">
        <f t="shared" si="1"/>
        <v>0.72381875734430079</v>
      </c>
      <c r="F59" s="7">
        <v>170.45</v>
      </c>
      <c r="G59" s="7">
        <v>8.6479999999999997</v>
      </c>
      <c r="H59" s="28">
        <f t="shared" si="2"/>
        <v>5.0736286300968027E-2</v>
      </c>
      <c r="I59" s="7">
        <v>367.43073710000004</v>
      </c>
      <c r="J59" s="7">
        <v>234.37925000000001</v>
      </c>
      <c r="K59" s="28">
        <f t="shared" si="6"/>
        <v>0.63788688951248873</v>
      </c>
      <c r="L59" s="7">
        <v>7347</v>
      </c>
      <c r="M59" s="7">
        <f t="shared" si="4"/>
        <v>5170.7853500000001</v>
      </c>
      <c r="N59" s="28">
        <f t="shared" si="5"/>
        <v>0.70379547434326939</v>
      </c>
    </row>
    <row r="60" spans="2:14" ht="25.2" thickBot="1" x14ac:dyDescent="0.45">
      <c r="B60" s="10" t="s">
        <v>58</v>
      </c>
      <c r="C60" s="11">
        <v>6809.0194718125003</v>
      </c>
      <c r="D60" s="11">
        <v>4927.7581</v>
      </c>
      <c r="E60" s="28">
        <f t="shared" si="1"/>
        <v>0.72371038449803038</v>
      </c>
      <c r="F60" s="7">
        <v>170.45</v>
      </c>
      <c r="G60" s="23">
        <v>8.6479999999999997</v>
      </c>
      <c r="H60" s="28">
        <f t="shared" si="2"/>
        <v>5.0736286300968027E-2</v>
      </c>
      <c r="I60" s="11">
        <v>367.43073710000004</v>
      </c>
      <c r="J60" s="11">
        <v>234.37925000000001</v>
      </c>
      <c r="K60" s="28">
        <f t="shared" si="6"/>
        <v>0.63788688951248873</v>
      </c>
      <c r="L60" s="8">
        <f>L59</f>
        <v>7347</v>
      </c>
      <c r="M60" s="23">
        <f t="shared" si="4"/>
        <v>5170.7853500000001</v>
      </c>
      <c r="N60" s="28">
        <f t="shared" si="5"/>
        <v>0.70379547434326939</v>
      </c>
    </row>
    <row r="61" spans="2:14" ht="25.2" thickBot="1" x14ac:dyDescent="0.45">
      <c r="B61" s="13" t="s">
        <v>59</v>
      </c>
      <c r="C61" s="7">
        <v>247.5727607</v>
      </c>
      <c r="D61" s="7">
        <v>37</v>
      </c>
      <c r="E61" s="28">
        <f t="shared" si="1"/>
        <v>0.14945101349350506</v>
      </c>
      <c r="F61" s="7">
        <v>16.277286</v>
      </c>
      <c r="G61" s="7">
        <v>0.71499999999999997</v>
      </c>
      <c r="H61" s="28">
        <f t="shared" si="2"/>
        <v>4.3926241757993312E-2</v>
      </c>
      <c r="I61" s="7">
        <v>139.1172139</v>
      </c>
      <c r="J61" s="7">
        <v>30.776299999999999</v>
      </c>
      <c r="K61" s="28">
        <f t="shared" si="6"/>
        <v>0.22122567824081474</v>
      </c>
      <c r="L61" s="7">
        <f t="shared" si="3"/>
        <v>402.96726060000003</v>
      </c>
      <c r="M61" s="7">
        <f t="shared" si="4"/>
        <v>68.491299999999995</v>
      </c>
      <c r="N61" s="28">
        <f t="shared" si="5"/>
        <v>0.16996740603199265</v>
      </c>
    </row>
    <row r="62" spans="2:14" ht="25.2" thickBot="1" x14ac:dyDescent="0.45">
      <c r="B62" s="15" t="s">
        <v>60</v>
      </c>
      <c r="C62" s="7">
        <v>4.5205000000000002</v>
      </c>
      <c r="D62" s="7">
        <v>0.55000000000000004</v>
      </c>
      <c r="E62" s="28">
        <f t="shared" si="1"/>
        <v>0.12166795708439332</v>
      </c>
      <c r="F62" s="7">
        <v>8.8611000000000004</v>
      </c>
      <c r="G62" s="7">
        <v>3.0314999999999999</v>
      </c>
      <c r="H62" s="28">
        <f t="shared" si="2"/>
        <v>0.34211328164674809</v>
      </c>
      <c r="I62" s="7">
        <v>1.5952999999999999</v>
      </c>
      <c r="J62" s="7">
        <v>0.9</v>
      </c>
      <c r="K62" s="28">
        <f t="shared" si="6"/>
        <v>0.56415721180969103</v>
      </c>
      <c r="L62" s="7">
        <f t="shared" si="3"/>
        <v>14.976900000000001</v>
      </c>
      <c r="M62" s="7">
        <f t="shared" si="4"/>
        <v>4.4815000000000005</v>
      </c>
      <c r="N62" s="28">
        <f t="shared" si="5"/>
        <v>0.29922747698121777</v>
      </c>
    </row>
    <row r="63" spans="2:14" ht="25.2" thickBot="1" x14ac:dyDescent="0.45">
      <c r="B63" s="10" t="s">
        <v>61</v>
      </c>
      <c r="C63" s="11">
        <v>252.0932607</v>
      </c>
      <c r="D63" s="11">
        <v>38</v>
      </c>
      <c r="E63" s="28">
        <f t="shared" si="1"/>
        <v>0.15073786540141332</v>
      </c>
      <c r="F63" s="23">
        <v>25.138385999999997</v>
      </c>
      <c r="G63" s="23">
        <v>3.7465000000000002</v>
      </c>
      <c r="H63" s="28">
        <f t="shared" si="2"/>
        <v>0.14903502555812456</v>
      </c>
      <c r="I63" s="11">
        <v>140.7125139</v>
      </c>
      <c r="J63" s="11">
        <v>32</v>
      </c>
      <c r="K63" s="28">
        <f t="shared" si="6"/>
        <v>0.22741403101320046</v>
      </c>
      <c r="L63" s="23">
        <f t="shared" si="3"/>
        <v>417.94416060000003</v>
      </c>
      <c r="M63" s="23">
        <f t="shared" si="4"/>
        <v>73.746499999999997</v>
      </c>
      <c r="N63" s="28">
        <f t="shared" si="5"/>
        <v>0.17645060501414742</v>
      </c>
    </row>
    <row r="64" spans="2:14" ht="25.2" thickBot="1" x14ac:dyDescent="0.45">
      <c r="B64" s="10" t="s">
        <v>62</v>
      </c>
      <c r="C64" s="23">
        <v>33507.787746252194</v>
      </c>
      <c r="D64" s="23">
        <v>23747</v>
      </c>
      <c r="E64" s="29">
        <f>D64/C64</f>
        <v>0.70870091991244855</v>
      </c>
      <c r="F64" s="23">
        <v>12453</v>
      </c>
      <c r="G64" s="23">
        <v>12193</v>
      </c>
      <c r="H64" s="29">
        <f t="shared" si="2"/>
        <v>0.97912149682807359</v>
      </c>
      <c r="I64" s="23">
        <v>9879.9837453584169</v>
      </c>
      <c r="J64" s="23">
        <v>6957</v>
      </c>
      <c r="K64" s="29">
        <f t="shared" si="6"/>
        <v>0.70415095604467726</v>
      </c>
      <c r="L64" s="23">
        <f t="shared" ref="L64" si="7">C64+F64+I64</f>
        <v>55840.771491610612</v>
      </c>
      <c r="M64" s="23">
        <f t="shared" si="4"/>
        <v>42897</v>
      </c>
      <c r="N64" s="29">
        <f t="shared" si="5"/>
        <v>0.76820213715071517</v>
      </c>
    </row>
    <row r="65" spans="2:14" ht="18" customHeight="1" x14ac:dyDescent="0.4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8" t="s">
        <v>63</v>
      </c>
    </row>
    <row r="66" spans="2:14" ht="18.600000000000001" x14ac:dyDescent="0.3">
      <c r="B66" s="18"/>
      <c r="C66" s="31"/>
      <c r="D66" s="31"/>
      <c r="E66" s="31"/>
      <c r="F66" s="24"/>
      <c r="G66" s="24"/>
      <c r="H66" s="31"/>
      <c r="I66" s="31"/>
      <c r="J66" s="31"/>
      <c r="K66" s="31"/>
      <c r="L66" s="31"/>
      <c r="M66" s="32"/>
      <c r="N66" s="31"/>
    </row>
    <row r="67" spans="2:14" x14ac:dyDescent="0.3">
      <c r="C67"/>
    </row>
    <row r="68" spans="2:14" x14ac:dyDescent="0.3">
      <c r="E68" s="30"/>
      <c r="G68" s="21"/>
    </row>
    <row r="69" spans="2:14" x14ac:dyDescent="0.3">
      <c r="E69" s="30"/>
      <c r="G69" s="21"/>
      <c r="H69" s="30"/>
    </row>
    <row r="70" spans="2:14" x14ac:dyDescent="0.3">
      <c r="E70" s="30"/>
      <c r="G70" s="21"/>
      <c r="H70" s="30"/>
    </row>
    <row r="71" spans="2:14" x14ac:dyDescent="0.3">
      <c r="E71" s="30"/>
      <c r="G71" s="21"/>
      <c r="H71" s="30"/>
    </row>
    <row r="72" spans="2:14" x14ac:dyDescent="0.3">
      <c r="E72" s="30"/>
      <c r="G72" s="21"/>
      <c r="H72" s="30"/>
    </row>
    <row r="73" spans="2:14" x14ac:dyDescent="0.3">
      <c r="E73" s="30"/>
      <c r="G73" s="21"/>
      <c r="H73" s="30"/>
    </row>
    <row r="74" spans="2:14" x14ac:dyDescent="0.3">
      <c r="E74" s="30"/>
      <c r="G74" s="21"/>
      <c r="H74" s="30"/>
    </row>
    <row r="75" spans="2:14" x14ac:dyDescent="0.3">
      <c r="E75" s="30"/>
      <c r="G75" s="21"/>
      <c r="H75" s="30"/>
    </row>
    <row r="76" spans="2:14" x14ac:dyDescent="0.3">
      <c r="E76" s="30"/>
      <c r="G76" s="21"/>
      <c r="H76" s="30"/>
    </row>
    <row r="77" spans="2:14" x14ac:dyDescent="0.3">
      <c r="E77" s="30"/>
      <c r="G77" s="21"/>
      <c r="H77" s="30"/>
    </row>
    <row r="78" spans="2:14" x14ac:dyDescent="0.3">
      <c r="E78" s="30"/>
      <c r="G78" s="21"/>
      <c r="H78" s="30"/>
    </row>
    <row r="79" spans="2:14" x14ac:dyDescent="0.3">
      <c r="E79" s="30"/>
      <c r="G79" s="21"/>
      <c r="H79" s="30"/>
    </row>
    <row r="80" spans="2:14" x14ac:dyDescent="0.3">
      <c r="E80" s="30"/>
      <c r="G80" s="21"/>
      <c r="H80" s="30"/>
    </row>
    <row r="81" spans="5:8" x14ac:dyDescent="0.3">
      <c r="E81" s="30"/>
      <c r="G81" s="21"/>
      <c r="H81" s="30"/>
    </row>
    <row r="82" spans="5:8" x14ac:dyDescent="0.3">
      <c r="E82" s="30"/>
      <c r="G82" s="21"/>
      <c r="H82" s="30"/>
    </row>
    <row r="83" spans="5:8" x14ac:dyDescent="0.3">
      <c r="E83" s="30"/>
      <c r="G83" s="21"/>
      <c r="H83" s="30"/>
    </row>
    <row r="84" spans="5:8" x14ac:dyDescent="0.3">
      <c r="E84" s="30"/>
      <c r="G84" s="21"/>
      <c r="H84" s="30"/>
    </row>
    <row r="85" spans="5:8" x14ac:dyDescent="0.3">
      <c r="E85" s="30"/>
      <c r="G85" s="21"/>
      <c r="H85" s="30"/>
    </row>
    <row r="86" spans="5:8" x14ac:dyDescent="0.3">
      <c r="E86" s="30"/>
      <c r="G86" s="21"/>
      <c r="H86" s="30"/>
    </row>
    <row r="87" spans="5:8" x14ac:dyDescent="0.3">
      <c r="E87" s="30"/>
      <c r="G87" s="21"/>
      <c r="H87" s="30"/>
    </row>
    <row r="88" spans="5:8" x14ac:dyDescent="0.3">
      <c r="E88" s="30"/>
      <c r="G88" s="21"/>
      <c r="H88" s="30"/>
    </row>
    <row r="89" spans="5:8" x14ac:dyDescent="0.3">
      <c r="E89" s="30"/>
      <c r="G89" s="21"/>
      <c r="H89" s="30"/>
    </row>
    <row r="90" spans="5:8" x14ac:dyDescent="0.3">
      <c r="E90" s="30"/>
      <c r="G90" s="21"/>
      <c r="H90" s="30"/>
    </row>
    <row r="91" spans="5:8" x14ac:dyDescent="0.3">
      <c r="E91" s="30"/>
      <c r="G91" s="21"/>
      <c r="H91" s="30"/>
    </row>
    <row r="92" spans="5:8" x14ac:dyDescent="0.3">
      <c r="E92" s="30"/>
      <c r="G92" s="21"/>
      <c r="H92" s="30"/>
    </row>
    <row r="93" spans="5:8" x14ac:dyDescent="0.3">
      <c r="E93" s="30"/>
      <c r="G93" s="21"/>
      <c r="H93" s="30"/>
    </row>
    <row r="94" spans="5:8" x14ac:dyDescent="0.3">
      <c r="E94" s="30"/>
      <c r="G94" s="21"/>
      <c r="H94" s="30"/>
    </row>
    <row r="95" spans="5:8" x14ac:dyDescent="0.3">
      <c r="E95" s="30"/>
      <c r="G95" s="21"/>
      <c r="H95" s="30"/>
    </row>
    <row r="96" spans="5:8" x14ac:dyDescent="0.3">
      <c r="E96" s="30"/>
      <c r="G96" s="21"/>
      <c r="H96" s="30"/>
    </row>
    <row r="97" spans="5:8" x14ac:dyDescent="0.3">
      <c r="E97" s="30"/>
      <c r="G97" s="21"/>
      <c r="H97" s="30"/>
    </row>
    <row r="98" spans="5:8" x14ac:dyDescent="0.3">
      <c r="E98" s="30"/>
      <c r="G98" s="21"/>
      <c r="H98" s="30"/>
    </row>
    <row r="99" spans="5:8" x14ac:dyDescent="0.3">
      <c r="E99" s="30"/>
      <c r="G99" s="21"/>
      <c r="H99" s="30"/>
    </row>
    <row r="100" spans="5:8" x14ac:dyDescent="0.3">
      <c r="E100" s="30"/>
      <c r="G100" s="21"/>
      <c r="H100" s="30"/>
    </row>
    <row r="101" spans="5:8" x14ac:dyDescent="0.3">
      <c r="E101" s="30"/>
      <c r="G101" s="21"/>
      <c r="H101" s="30"/>
    </row>
    <row r="102" spans="5:8" x14ac:dyDescent="0.3">
      <c r="E102" s="30"/>
      <c r="G102" s="21"/>
      <c r="H102" s="30"/>
    </row>
    <row r="103" spans="5:8" x14ac:dyDescent="0.3">
      <c r="E103" s="30"/>
      <c r="G103" s="21"/>
      <c r="H103" s="30"/>
    </row>
    <row r="104" spans="5:8" x14ac:dyDescent="0.3">
      <c r="E104" s="30"/>
      <c r="G104" s="21"/>
      <c r="H104" s="30"/>
    </row>
    <row r="105" spans="5:8" x14ac:dyDescent="0.3">
      <c r="E105" s="30"/>
      <c r="G105" s="21"/>
      <c r="H105" s="30"/>
    </row>
    <row r="106" spans="5:8" x14ac:dyDescent="0.3">
      <c r="E106" s="30"/>
      <c r="G106" s="21"/>
      <c r="H106" s="30"/>
    </row>
    <row r="107" spans="5:8" x14ac:dyDescent="0.3">
      <c r="E107" s="30"/>
      <c r="G107" s="21"/>
      <c r="H107" s="30"/>
    </row>
    <row r="108" spans="5:8" x14ac:dyDescent="0.3">
      <c r="E108" s="30"/>
      <c r="G108" s="21"/>
      <c r="H108" s="30"/>
    </row>
    <row r="109" spans="5:8" x14ac:dyDescent="0.3">
      <c r="E109" s="30"/>
      <c r="G109" s="21"/>
      <c r="H109" s="30"/>
    </row>
    <row r="110" spans="5:8" x14ac:dyDescent="0.3">
      <c r="E110" s="30"/>
      <c r="G110" s="21"/>
      <c r="H110" s="30"/>
    </row>
    <row r="111" spans="5:8" x14ac:dyDescent="0.3">
      <c r="E111" s="30"/>
      <c r="G111" s="21"/>
      <c r="H111" s="30"/>
    </row>
    <row r="112" spans="5:8" x14ac:dyDescent="0.3">
      <c r="E112" s="30"/>
      <c r="G112" s="21"/>
      <c r="H112" s="30"/>
    </row>
    <row r="113" spans="5:8" x14ac:dyDescent="0.3">
      <c r="E113" s="30"/>
      <c r="G113" s="21"/>
      <c r="H113" s="30"/>
    </row>
    <row r="114" spans="5:8" x14ac:dyDescent="0.3">
      <c r="E114" s="30"/>
      <c r="G114" s="21"/>
      <c r="H114" s="30"/>
    </row>
    <row r="115" spans="5:8" x14ac:dyDescent="0.3">
      <c r="E115" s="30"/>
      <c r="G115" s="21"/>
      <c r="H115" s="30"/>
    </row>
    <row r="116" spans="5:8" x14ac:dyDescent="0.3">
      <c r="E116" s="30"/>
      <c r="G116" s="21"/>
      <c r="H116" s="30"/>
    </row>
    <row r="117" spans="5:8" x14ac:dyDescent="0.3">
      <c r="E117" s="30"/>
      <c r="G117" s="21"/>
      <c r="H117" s="30"/>
    </row>
    <row r="118" spans="5:8" x14ac:dyDescent="0.3">
      <c r="E118" s="30"/>
      <c r="G118" s="21"/>
      <c r="H118" s="30"/>
    </row>
    <row r="119" spans="5:8" x14ac:dyDescent="0.3">
      <c r="E119" s="30"/>
      <c r="G119" s="21"/>
      <c r="H119" s="30"/>
    </row>
    <row r="120" spans="5:8" x14ac:dyDescent="0.3">
      <c r="H120" s="30"/>
    </row>
    <row r="135" spans="2:5" x14ac:dyDescent="0.3">
      <c r="B135" s="34"/>
      <c r="D135" s="35"/>
      <c r="E135" s="35"/>
    </row>
    <row r="136" spans="2:5" x14ac:dyDescent="0.3">
      <c r="B136" s="34"/>
      <c r="D136" s="35"/>
      <c r="E136" s="35"/>
    </row>
    <row r="137" spans="2:5" x14ac:dyDescent="0.3">
      <c r="B137" s="34"/>
      <c r="D137" s="35"/>
      <c r="E137" s="35"/>
    </row>
    <row r="138" spans="2:5" x14ac:dyDescent="0.3">
      <c r="B138" s="34"/>
      <c r="D138" s="35"/>
      <c r="E138" s="35"/>
    </row>
    <row r="139" spans="2:5" x14ac:dyDescent="0.3">
      <c r="B139" s="34"/>
      <c r="D139" s="35"/>
      <c r="E139" s="35"/>
    </row>
    <row r="140" spans="2:5" x14ac:dyDescent="0.3">
      <c r="B140" s="34"/>
      <c r="D140" s="35"/>
      <c r="E140" s="35"/>
    </row>
    <row r="141" spans="2:5" x14ac:dyDescent="0.3">
      <c r="B141" s="34"/>
      <c r="D141" s="35"/>
      <c r="E141" s="35"/>
    </row>
    <row r="142" spans="2:5" x14ac:dyDescent="0.3">
      <c r="B142" s="34"/>
      <c r="D142" s="35"/>
      <c r="E142" s="35"/>
    </row>
    <row r="143" spans="2:5" x14ac:dyDescent="0.3">
      <c r="B143" s="34"/>
      <c r="D143" s="35"/>
      <c r="E143" s="35"/>
    </row>
    <row r="144" spans="2:5" x14ac:dyDescent="0.3">
      <c r="B144" s="34"/>
      <c r="D144" s="35"/>
      <c r="E144" s="35"/>
    </row>
    <row r="145" spans="2:5" x14ac:dyDescent="0.3">
      <c r="B145" s="34"/>
      <c r="D145" s="35"/>
      <c r="E145" s="35"/>
    </row>
    <row r="146" spans="2:5" x14ac:dyDescent="0.3">
      <c r="B146" s="34"/>
      <c r="D146" s="35"/>
      <c r="E146" s="35"/>
    </row>
    <row r="147" spans="2:5" x14ac:dyDescent="0.3">
      <c r="B147" s="34"/>
      <c r="D147" s="35"/>
      <c r="E147" s="35"/>
    </row>
    <row r="148" spans="2:5" x14ac:dyDescent="0.3">
      <c r="B148" s="34"/>
      <c r="D148" s="35"/>
      <c r="E148" s="35"/>
    </row>
    <row r="149" spans="2:5" x14ac:dyDescent="0.3">
      <c r="B149" s="34"/>
      <c r="D149" s="35"/>
      <c r="E149" s="35"/>
    </row>
    <row r="150" spans="2:5" x14ac:dyDescent="0.3">
      <c r="B150" s="34"/>
      <c r="D150" s="35"/>
      <c r="E150" s="35"/>
    </row>
    <row r="151" spans="2:5" x14ac:dyDescent="0.3">
      <c r="B151" s="34"/>
      <c r="D151" s="35"/>
      <c r="E151" s="35"/>
    </row>
    <row r="152" spans="2:5" x14ac:dyDescent="0.3">
      <c r="B152" s="34"/>
      <c r="D152" s="35"/>
      <c r="E152" s="35"/>
    </row>
    <row r="153" spans="2:5" x14ac:dyDescent="0.3">
      <c r="B153" s="34"/>
      <c r="D153" s="35"/>
      <c r="E153" s="35"/>
    </row>
    <row r="154" spans="2:5" x14ac:dyDescent="0.3">
      <c r="B154" s="34"/>
      <c r="D154" s="35"/>
      <c r="E154" s="35"/>
    </row>
    <row r="155" spans="2:5" x14ac:dyDescent="0.3">
      <c r="B155" s="34"/>
      <c r="D155" s="35"/>
      <c r="E155" s="35"/>
    </row>
    <row r="156" spans="2:5" x14ac:dyDescent="0.3">
      <c r="B156" s="34"/>
      <c r="D156" s="35"/>
      <c r="E156" s="35"/>
    </row>
    <row r="157" spans="2:5" x14ac:dyDescent="0.3">
      <c r="B157" s="34"/>
      <c r="D157" s="35"/>
      <c r="E157" s="35"/>
    </row>
    <row r="158" spans="2:5" x14ac:dyDescent="0.3">
      <c r="B158" s="34"/>
      <c r="D158" s="35"/>
      <c r="E158" s="35"/>
    </row>
    <row r="159" spans="2:5" x14ac:dyDescent="0.3">
      <c r="B159" s="34"/>
      <c r="D159" s="35"/>
      <c r="E159" s="35"/>
    </row>
    <row r="160" spans="2:5" x14ac:dyDescent="0.3">
      <c r="B160" s="34"/>
      <c r="D160" s="35"/>
      <c r="E160" s="35"/>
    </row>
    <row r="161" spans="2:5" x14ac:dyDescent="0.3">
      <c r="B161" s="34"/>
      <c r="D161" s="35"/>
      <c r="E161" s="35"/>
    </row>
    <row r="162" spans="2:5" x14ac:dyDescent="0.3">
      <c r="B162" s="34"/>
      <c r="D162" s="35"/>
      <c r="E162" s="35"/>
    </row>
    <row r="163" spans="2:5" x14ac:dyDescent="0.3">
      <c r="B163" s="34"/>
      <c r="D163" s="35"/>
      <c r="E163" s="35"/>
    </row>
    <row r="164" spans="2:5" x14ac:dyDescent="0.3">
      <c r="B164" s="34"/>
      <c r="D164" s="35"/>
      <c r="E164" s="35"/>
    </row>
    <row r="165" spans="2:5" x14ac:dyDescent="0.3">
      <c r="B165" s="34"/>
      <c r="D165" s="35"/>
      <c r="E165" s="35"/>
    </row>
    <row r="166" spans="2:5" x14ac:dyDescent="0.3">
      <c r="B166" s="34"/>
      <c r="D166" s="35"/>
      <c r="E166" s="35"/>
    </row>
    <row r="167" spans="2:5" x14ac:dyDescent="0.3">
      <c r="B167" s="34"/>
      <c r="D167" s="35"/>
      <c r="E167" s="35"/>
    </row>
    <row r="168" spans="2:5" x14ac:dyDescent="0.3">
      <c r="B168" s="34"/>
      <c r="D168" s="35"/>
      <c r="E168" s="35"/>
    </row>
    <row r="169" spans="2:5" x14ac:dyDescent="0.3">
      <c r="B169" s="34"/>
      <c r="D169" s="35"/>
      <c r="E169" s="35"/>
    </row>
    <row r="170" spans="2:5" x14ac:dyDescent="0.3">
      <c r="B170" s="34"/>
      <c r="D170" s="35"/>
      <c r="E170" s="35"/>
    </row>
    <row r="171" spans="2:5" x14ac:dyDescent="0.3">
      <c r="B171" s="34"/>
      <c r="D171" s="35"/>
      <c r="E171" s="35"/>
    </row>
    <row r="172" spans="2:5" x14ac:dyDescent="0.3">
      <c r="B172" s="34"/>
      <c r="D172" s="35"/>
      <c r="E172" s="35"/>
    </row>
    <row r="173" spans="2:5" x14ac:dyDescent="0.3">
      <c r="B173" s="34"/>
      <c r="D173" s="35"/>
      <c r="E173" s="35"/>
    </row>
    <row r="174" spans="2:5" x14ac:dyDescent="0.3">
      <c r="B174" s="34"/>
      <c r="D174" s="35"/>
      <c r="E174" s="35"/>
    </row>
    <row r="175" spans="2:5" x14ac:dyDescent="0.3">
      <c r="B175" s="34"/>
      <c r="D175" s="35"/>
      <c r="E175" s="35"/>
    </row>
    <row r="176" spans="2:5" x14ac:dyDescent="0.3">
      <c r="B176" s="34"/>
      <c r="D176" s="35"/>
      <c r="E176" s="35"/>
    </row>
    <row r="177" spans="2:5" x14ac:dyDescent="0.3">
      <c r="B177" s="34"/>
      <c r="D177" s="35"/>
      <c r="E177" s="35"/>
    </row>
    <row r="178" spans="2:5" x14ac:dyDescent="0.3">
      <c r="B178" s="34"/>
      <c r="D178" s="35"/>
      <c r="E178" s="35"/>
    </row>
    <row r="179" spans="2:5" x14ac:dyDescent="0.3">
      <c r="B179" s="34"/>
      <c r="D179" s="35"/>
      <c r="E179" s="35"/>
    </row>
    <row r="180" spans="2:5" x14ac:dyDescent="0.3">
      <c r="B180" s="34"/>
      <c r="D180" s="35"/>
      <c r="E180" s="35"/>
    </row>
    <row r="181" spans="2:5" x14ac:dyDescent="0.3">
      <c r="B181" s="34"/>
      <c r="D181" s="35"/>
      <c r="E181" s="35"/>
    </row>
    <row r="182" spans="2:5" x14ac:dyDescent="0.3">
      <c r="B182" s="34"/>
      <c r="D182" s="35"/>
      <c r="E182" s="35"/>
    </row>
    <row r="183" spans="2:5" x14ac:dyDescent="0.3">
      <c r="B183" s="34"/>
      <c r="D183" s="35"/>
      <c r="E183" s="35"/>
    </row>
    <row r="184" spans="2:5" x14ac:dyDescent="0.3">
      <c r="B184" s="34"/>
      <c r="D184" s="35"/>
      <c r="E184" s="35"/>
    </row>
    <row r="185" spans="2:5" x14ac:dyDescent="0.3">
      <c r="B185" s="34"/>
      <c r="D185" s="35"/>
      <c r="E185" s="35"/>
    </row>
    <row r="186" spans="2:5" x14ac:dyDescent="0.3">
      <c r="B186" s="34"/>
      <c r="D186" s="35"/>
      <c r="E186" s="35"/>
    </row>
    <row r="187" spans="2:5" x14ac:dyDescent="0.3">
      <c r="B187" s="34"/>
      <c r="D187" s="35"/>
      <c r="E187" s="35"/>
    </row>
    <row r="188" spans="2:5" x14ac:dyDescent="0.3">
      <c r="B188" s="34"/>
      <c r="D188" s="35"/>
      <c r="E188" s="35"/>
    </row>
    <row r="189" spans="2:5" x14ac:dyDescent="0.3">
      <c r="B189" s="34"/>
      <c r="D189" s="35"/>
      <c r="E189" s="35"/>
    </row>
    <row r="190" spans="2:5" x14ac:dyDescent="0.3">
      <c r="B190" s="34"/>
      <c r="D190" s="35"/>
      <c r="E190" s="35"/>
    </row>
    <row r="191" spans="2:5" ht="15" thickBot="1" x14ac:dyDescent="0.35">
      <c r="B191" s="34"/>
      <c r="D191" s="35"/>
      <c r="E191" s="35"/>
    </row>
    <row r="192" spans="2:5" ht="25.2" thickBot="1" x14ac:dyDescent="0.45">
      <c r="B192" s="34"/>
      <c r="C192" s="8"/>
      <c r="D192" s="35"/>
      <c r="E192" s="35"/>
    </row>
    <row r="193" spans="2:5" ht="25.2" thickBot="1" x14ac:dyDescent="0.45">
      <c r="B193" s="34"/>
      <c r="C193" s="8"/>
      <c r="D193" s="35"/>
      <c r="E193" s="35"/>
    </row>
    <row r="194" spans="2:5" ht="25.2" thickBot="1" x14ac:dyDescent="0.45">
      <c r="B194" s="34"/>
      <c r="C194" s="11"/>
      <c r="D194" s="35"/>
      <c r="E194" s="35"/>
    </row>
    <row r="195" spans="2:5" ht="25.2" thickBot="1" x14ac:dyDescent="0.45">
      <c r="B195" s="34"/>
      <c r="C195" s="23"/>
      <c r="D195" s="35"/>
      <c r="E195" s="35"/>
    </row>
    <row r="196" spans="2:5" x14ac:dyDescent="0.3">
      <c r="B196" s="34"/>
      <c r="C196" s="35"/>
      <c r="D196" s="35"/>
      <c r="E196" s="35"/>
    </row>
    <row r="197" spans="2:5" x14ac:dyDescent="0.3">
      <c r="B197" s="36"/>
      <c r="C197" s="37"/>
      <c r="D197" s="37"/>
      <c r="E197" s="37"/>
    </row>
  </sheetData>
  <mergeCells count="14">
    <mergeCell ref="F9:H9"/>
    <mergeCell ref="I9:K9"/>
    <mergeCell ref="L9:N9"/>
    <mergeCell ref="M2:N2"/>
    <mergeCell ref="B4:N4"/>
    <mergeCell ref="B5:N5"/>
    <mergeCell ref="B6:N6"/>
    <mergeCell ref="B7:B10"/>
    <mergeCell ref="C7:E8"/>
    <mergeCell ref="F7:H8"/>
    <mergeCell ref="I7:K8"/>
    <mergeCell ref="L7:N8"/>
    <mergeCell ref="C9:E9"/>
    <mergeCell ref="M3:N3"/>
  </mergeCells>
  <pageMargins left="0.18" right="0" top="0.9" bottom="0.24" header="0.5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BankWise Achievements Vs Target</vt:lpstr>
      <vt:lpstr>'BankWise Achievements Vs Target'!Print_Area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2021-08-27T10:02:46Z</cp:lastPrinted>
  <dcterms:created xsi:type="dcterms:W3CDTF">2020-08-10T05:35:40Z</dcterms:created>
  <dcterms:modified xsi:type="dcterms:W3CDTF">2021-08-27T10:02:48Z</dcterms:modified>
</cp:coreProperties>
</file>