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3040" windowHeight="9192"/>
  </bookViews>
  <sheets>
    <sheet name="BankWise Achievements Vs Target" sheetId="1" r:id="rId1"/>
  </sheets>
  <definedNames>
    <definedName name="_xlnm.Print_Area" localSheetId="0">'BankWise Achievements Vs Target'!$A$1:$N$64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7" i="1" l="1"/>
  <c r="L57" i="1"/>
  <c r="M54" i="1"/>
  <c r="L54" i="1"/>
  <c r="M53" i="1"/>
  <c r="L53" i="1"/>
  <c r="M47" i="1"/>
  <c r="L47" i="1"/>
  <c r="M25" i="1"/>
  <c r="L49" i="1"/>
  <c r="M49" i="1"/>
  <c r="L50" i="1"/>
  <c r="M50" i="1"/>
  <c r="L51" i="1"/>
  <c r="M51" i="1"/>
  <c r="L52" i="1"/>
  <c r="M52" i="1"/>
  <c r="M48" i="1"/>
  <c r="L48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M26" i="1"/>
  <c r="L26" i="1"/>
  <c r="M14" i="1"/>
  <c r="M15" i="1"/>
  <c r="M16" i="1"/>
  <c r="M17" i="1"/>
  <c r="M18" i="1"/>
  <c r="M19" i="1"/>
  <c r="M20" i="1"/>
  <c r="M21" i="1"/>
  <c r="M22" i="1"/>
  <c r="M23" i="1"/>
  <c r="M24" i="1"/>
  <c r="M13" i="1"/>
  <c r="J53" i="1" l="1"/>
  <c r="J47" i="1"/>
  <c r="J54" i="1" s="1"/>
  <c r="J57" i="1" s="1"/>
  <c r="J25" i="1"/>
  <c r="J63" i="1" l="1"/>
  <c r="M63" i="1" l="1"/>
  <c r="L14" i="1" l="1"/>
  <c r="L15" i="1"/>
  <c r="L16" i="1"/>
  <c r="L17" i="1"/>
  <c r="L18" i="1"/>
  <c r="L19" i="1"/>
  <c r="L20" i="1"/>
  <c r="L21" i="1"/>
  <c r="L22" i="1"/>
  <c r="L23" i="1"/>
  <c r="L24" i="1"/>
  <c r="L25" i="1"/>
  <c r="L13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7" i="1"/>
  <c r="H38" i="1"/>
  <c r="H39" i="1"/>
  <c r="H40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13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6" i="1"/>
  <c r="E37" i="1"/>
  <c r="E38" i="1"/>
  <c r="E39" i="1"/>
  <c r="E40" i="1"/>
  <c r="E43" i="1"/>
  <c r="E44" i="1"/>
  <c r="E45" i="1"/>
  <c r="E46" i="1"/>
  <c r="E48" i="1"/>
  <c r="E49" i="1"/>
  <c r="E50" i="1"/>
  <c r="E51" i="1"/>
  <c r="E52" i="1"/>
  <c r="E55" i="1"/>
  <c r="E58" i="1"/>
  <c r="E60" i="1"/>
  <c r="E61" i="1"/>
  <c r="E13" i="1"/>
  <c r="E53" i="1" l="1"/>
  <c r="E62" i="1"/>
  <c r="E59" i="1"/>
  <c r="E47" i="1"/>
  <c r="E56" i="1"/>
  <c r="E54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3" i="1"/>
  <c r="N44" i="1"/>
  <c r="N45" i="1"/>
  <c r="N46" i="1"/>
  <c r="N48" i="1"/>
  <c r="N49" i="1"/>
  <c r="N50" i="1"/>
  <c r="N51" i="1"/>
  <c r="N52" i="1"/>
  <c r="N55" i="1"/>
  <c r="N56" i="1"/>
  <c r="N58" i="1"/>
  <c r="N59" i="1"/>
  <c r="N60" i="1"/>
  <c r="N61" i="1"/>
  <c r="N62" i="1"/>
  <c r="N13" i="1"/>
  <c r="N53" i="1"/>
  <c r="N47" i="1" l="1"/>
  <c r="E63" i="1" l="1"/>
  <c r="E57" i="1"/>
  <c r="N25" i="1"/>
  <c r="N54" i="1" l="1"/>
  <c r="N57" i="1" l="1"/>
  <c r="N63" i="1" l="1"/>
</calcChain>
</file>

<file path=xl/sharedStrings.xml><?xml version="1.0" encoding="utf-8"?>
<sst xmlns="http://schemas.openxmlformats.org/spreadsheetml/2006/main" count="75" uniqueCount="66">
  <si>
    <t>PUNJAB</t>
  </si>
  <si>
    <t>No. in actuals,     Amount in Crores</t>
  </si>
  <si>
    <t>Bank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</si>
  <si>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</si>
  <si>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</si>
  <si>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</si>
  <si>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</si>
  <si>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</si>
  <si>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</si>
  <si>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</si>
  <si>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</si>
  <si>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</si>
  <si>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</si>
  <si>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</si>
  <si>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</si>
  <si>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</si>
  <si>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</si>
  <si>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</si>
  <si>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</si>
  <si>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</si>
  <si>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</si>
  <si>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</si>
  <si>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</si>
  <si>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</si>
  <si>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</si>
  <si>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</si>
  <si>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</si>
  <si>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Catholic Syrian Bank</t>
  </si>
  <si>
    <t>DCB</t>
  </si>
  <si>
    <t>Dhan Laxmi Bank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</si>
  <si>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</si>
  <si>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</si>
  <si>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</si>
  <si>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</si>
  <si>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</si>
  <si>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</si>
  <si>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</si>
  <si>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</si>
  <si>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</si>
  <si>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</si>
  <si>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</si>
  <si>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Royal Bank of Scotland</t>
  </si>
  <si>
    <t>RBL Bank Ltd.</t>
  </si>
  <si>
    <t>South Indian Bank</t>
  </si>
  <si>
    <t>Tamilnad Mercentile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</si>
  <si>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</si>
  <si>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</si>
  <si>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</si>
  <si>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</si>
  <si>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</si>
  <si>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</si>
  <si>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Capital Small Finance Bank</t>
  </si>
  <si>
    <t>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</si>
  <si>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</si>
  <si>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</si>
  <si>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</si>
  <si>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</si>
  <si>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</si>
  <si>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</si>
  <si>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PADB</t>
  </si>
  <si>
    <t>CUCB</t>
  </si>
  <si>
    <t>Total Others</t>
  </si>
  <si>
    <t>GRAND TOTAL</t>
  </si>
  <si>
    <t xml:space="preserve"> BANK WISE ACHIEVEMENTS VIS A VIS TARGETS  UNDER ANNUAL CREDIT PLAN 2020-21 UPTO MARCH 2021</t>
  </si>
  <si>
    <t>SLBC Punjab</t>
  </si>
  <si>
    <t>Annexure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</si>
</sst>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6"/>
      <color indexed="8"/>
      <name val="Tahoma"/>
      <family val="2"/>
      <charset val="1"/>
    </font>
    <font>
      <sz val="14"/>
      <color indexed="8"/>
      <name val="Tahoma"/>
      <family val="2"/>
      <charset val="1"/>
    </font>
    <font>
      <sz val="20"/>
      <name val="Calibri"/>
      <family val="2"/>
      <charset val="1"/>
    </font>
    <font>
      <b/>
      <sz val="14"/>
      <color indexed="8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0"/>
      <color indexed="8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3"/>
      <color indexed="8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ahoma"/>
      <family val="2"/>
      <charset val="1"/>
    </font>
    <font>
      <sz val="11"/>
      <name val="Tahoma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9" fillId="0" borderId="0" applyFont="0" applyFill="0" applyBorder="0" applyAlignment="0" applyProtection="0"/>
  </cellStyleXfs>
  <cellXfs count="63">
    <xf numFmtId="0" fontId="0" fillId="0" borderId="0" xfId="0"/>
    <xf numFmtId="1" fontId="6" fillId="0" borderId="14" xfId="1" applyNumberFormat="1" applyFont="1" applyFill="1" applyBorder="1" applyAlignment="1">
      <alignment horizontal="left" vertical="center"/>
    </xf>
    <xf numFmtId="1" fontId="7" fillId="0" borderId="15" xfId="1" applyNumberFormat="1" applyFont="1" applyFill="1" applyBorder="1" applyAlignment="1">
      <alignment horizontal="right"/>
    </xf>
    <xf numFmtId="1" fontId="7" fillId="0" borderId="16" xfId="1" applyNumberFormat="1" applyFont="1" applyFill="1" applyBorder="1" applyAlignment="1">
      <alignment horizontal="right"/>
    </xf>
    <xf numFmtId="1" fontId="3" fillId="0" borderId="15" xfId="1" applyNumberFormat="1" applyFont="1" applyFill="1" applyBorder="1" applyAlignment="1">
      <alignment horizontal="right" wrapText="1"/>
    </xf>
    <xf numFmtId="1" fontId="6" fillId="0" borderId="17" xfId="1" applyNumberFormat="1" applyFont="1" applyFill="1" applyBorder="1" applyAlignment="1">
      <alignment horizontal="left" vertical="center"/>
    </xf>
    <xf numFmtId="1" fontId="8" fillId="0" borderId="17" xfId="1" applyNumberFormat="1" applyFont="1" applyFill="1" applyBorder="1" applyAlignment="1">
      <alignment horizontal="left" vertical="center"/>
    </xf>
    <xf numFmtId="1" fontId="9" fillId="0" borderId="15" xfId="1" applyNumberFormat="1" applyFont="1" applyFill="1" applyBorder="1" applyAlignment="1">
      <alignment horizontal="right"/>
    </xf>
    <xf numFmtId="1" fontId="11" fillId="0" borderId="15" xfId="1" applyNumberFormat="1" applyFont="1" applyFill="1" applyBorder="1" applyAlignment="1">
      <alignment horizontal="right" wrapText="1"/>
    </xf>
    <xf numFmtId="1" fontId="8" fillId="0" borderId="18" xfId="1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vertical="center"/>
    </xf>
    <xf numFmtId="1" fontId="11" fillId="0" borderId="19" xfId="1" applyNumberFormat="1" applyFont="1" applyFill="1" applyBorder="1" applyAlignment="1">
      <alignment horizontal="right"/>
    </xf>
    <xf numFmtId="1" fontId="8" fillId="0" borderId="14" xfId="1" applyNumberFormat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0" fontId="8" fillId="0" borderId="20" xfId="1" applyFont="1" applyFill="1" applyBorder="1" applyAlignment="1">
      <alignment vertical="center"/>
    </xf>
    <xf numFmtId="0" fontId="12" fillId="0" borderId="0" xfId="0" applyFont="1"/>
    <xf numFmtId="0" fontId="14" fillId="0" borderId="13" xfId="1" applyFont="1" applyFill="1" applyBorder="1" applyAlignment="1">
      <alignment horizontal="center" vertical="center" wrapText="1"/>
    </xf>
    <xf numFmtId="0" fontId="15" fillId="0" borderId="0" xfId="0" applyFont="1"/>
    <xf numFmtId="1" fontId="16" fillId="0" borderId="0" xfId="0" applyNumberFormat="1" applyFont="1" applyFill="1"/>
    <xf numFmtId="0" fontId="17" fillId="0" borderId="13" xfId="1" applyFont="1" applyFill="1" applyBorder="1" applyAlignment="1">
      <alignment horizontal="center" vertical="center" wrapText="1"/>
    </xf>
    <xf numFmtId="1" fontId="10" fillId="0" borderId="19" xfId="1" applyNumberFormat="1" applyFont="1" applyFill="1" applyBorder="1" applyAlignment="1">
      <alignment horizontal="right"/>
    </xf>
    <xf numFmtId="0" fontId="18" fillId="0" borderId="0" xfId="0" applyFont="1" applyFill="1"/>
    <xf numFmtId="0" fontId="16" fillId="0" borderId="0" xfId="0" applyFont="1" applyFill="1"/>
    <xf numFmtId="0" fontId="8" fillId="0" borderId="0" xfId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horizontal="right"/>
    </xf>
    <xf numFmtId="9" fontId="10" fillId="0" borderId="16" xfId="2" applyFont="1" applyFill="1" applyBorder="1" applyAlignment="1">
      <alignment horizontal="right"/>
    </xf>
    <xf numFmtId="9" fontId="10" fillId="0" borderId="21" xfId="2" applyFont="1" applyFill="1" applyBorder="1" applyAlignment="1">
      <alignment horizontal="right"/>
    </xf>
    <xf numFmtId="1" fontId="0" fillId="0" borderId="0" xfId="0" applyNumberForma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22" xfId="0" applyBorder="1"/>
    <xf numFmtId="0" fontId="0" fillId="0" borderId="22" xfId="0" applyFill="1" applyBorder="1"/>
    <xf numFmtId="1" fontId="20" fillId="0" borderId="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0" fillId="0" borderId="15" xfId="1" applyNumberFormat="1" applyFont="1" applyFill="1" applyBorder="1" applyAlignment="1">
      <alignment horizontal="right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6"/>
  <sheetViews>
    <sheetView tabSelected="1" view="pageBreakPreview" topLeftCell="B40" zoomScale="55" zoomScaleSheetLayoutView="55" workbookViewId="0">
      <selection activeCell="J46" sqref="J46"/>
    </sheetView>
  </sheetViews>
  <sheetFormatPr defaultRowHeight="14.4" x14ac:dyDescent="0.3"/>
  <cols>
    <col min="2" max="2" width="44.88671875" customWidth="1"/>
    <col min="3" max="5" width="27.109375" style="33" customWidth="1"/>
    <col min="6" max="7" width="27.109375" style="25" customWidth="1"/>
    <col min="8" max="14" width="27.109375" style="33" customWidth="1"/>
  </cols>
  <sheetData>
    <row r="2" spans="1:14" ht="22.2" x14ac:dyDescent="0.35">
      <c r="C2" s="30"/>
      <c r="D2" s="30"/>
      <c r="E2" s="30"/>
      <c r="F2" s="21"/>
      <c r="G2" s="21"/>
      <c r="H2" s="30"/>
      <c r="I2" s="30"/>
      <c r="J2" s="30"/>
      <c r="K2" s="30"/>
      <c r="L2" s="30"/>
      <c r="M2" s="42"/>
      <c r="N2" s="42"/>
    </row>
    <row r="3" spans="1:14" ht="22.8" thickBot="1" x14ac:dyDescent="0.4">
      <c r="C3" s="30"/>
      <c r="D3" s="30"/>
      <c r="E3" s="30"/>
      <c r="F3" s="21"/>
      <c r="G3" s="21"/>
      <c r="H3" s="30"/>
      <c r="I3" s="30"/>
      <c r="J3" s="30"/>
      <c r="K3" s="30"/>
      <c r="L3" s="30"/>
      <c r="M3" s="61" t="s">
        <v>65</v>
      </c>
      <c r="N3" s="61"/>
    </row>
    <row r="4" spans="1:14" ht="49.2" customHeight="1" thickBot="1" x14ac:dyDescent="0.35">
      <c r="B4" s="43" t="s">
        <v>63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25.2" thickBot="1" x14ac:dyDescent="0.45">
      <c r="B5" s="46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8" thickBot="1" x14ac:dyDescent="0.35">
      <c r="B6" s="49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x14ac:dyDescent="0.3">
      <c r="B7" s="52" t="s">
        <v>2</v>
      </c>
      <c r="C7" s="55" t="s">
        <v>3</v>
      </c>
      <c r="D7" s="56"/>
      <c r="E7" s="57"/>
      <c r="F7" s="55" t="s">
        <v>4</v>
      </c>
      <c r="G7" s="56"/>
      <c r="H7" s="57"/>
      <c r="I7" s="55" t="s">
        <v>5</v>
      </c>
      <c r="J7" s="56"/>
      <c r="K7" s="57"/>
      <c r="L7" s="55" t="s">
        <v>6</v>
      </c>
      <c r="M7" s="56"/>
      <c r="N7" s="57"/>
    </row>
    <row r="8" spans="1:14" ht="44.4" customHeight="1" thickBot="1" x14ac:dyDescent="0.35">
      <c r="B8" s="53"/>
      <c r="C8" s="58"/>
      <c r="D8" s="59"/>
      <c r="E8" s="60"/>
      <c r="F8" s="58"/>
      <c r="G8" s="59"/>
      <c r="H8" s="60"/>
      <c r="I8" s="58"/>
      <c r="J8" s="59"/>
      <c r="K8" s="60"/>
      <c r="L8" s="58"/>
      <c r="M8" s="59"/>
      <c r="N8" s="60"/>
    </row>
    <row r="9" spans="1:14" s="20" customFormat="1" ht="21.6" thickBot="1" x14ac:dyDescent="0.45">
      <c r="B9" s="53"/>
      <c r="C9" s="39">
        <v>1</v>
      </c>
      <c r="D9" s="40"/>
      <c r="E9" s="41"/>
      <c r="F9" s="39">
        <v>2</v>
      </c>
      <c r="G9" s="40"/>
      <c r="H9" s="41"/>
      <c r="I9" s="39">
        <v>3</v>
      </c>
      <c r="J9" s="40"/>
      <c r="K9" s="41"/>
      <c r="L9" s="39">
        <v>4</v>
      </c>
      <c r="M9" s="40"/>
      <c r="N9" s="41"/>
    </row>
    <row r="10" spans="1:14" ht="21.6" thickBot="1" x14ac:dyDescent="0.45">
      <c r="A10" s="20"/>
      <c r="B10" s="54"/>
      <c r="C10" s="19" t="s">
        <v>7</v>
      </c>
      <c r="D10" s="19" t="s">
        <v>8</v>
      </c>
      <c r="E10" s="19" t="s">
        <v>9</v>
      </c>
      <c r="F10" s="22" t="s">
        <v>7</v>
      </c>
      <c r="G10" s="22" t="s">
        <v>8</v>
      </c>
      <c r="H10" s="19" t="s">
        <v>9</v>
      </c>
      <c r="I10" s="19" t="s">
        <v>7</v>
      </c>
      <c r="J10" s="19" t="s">
        <v>8</v>
      </c>
      <c r="K10" s="19" t="s">
        <v>9</v>
      </c>
      <c r="L10" s="19" t="s">
        <v>7</v>
      </c>
      <c r="M10" s="19" t="s">
        <v>8</v>
      </c>
      <c r="N10" s="19" t="s">
        <v>9</v>
      </c>
    </row>
    <row r="11" spans="1:14" ht="26.4" hidden="1" thickBot="1" x14ac:dyDescent="0.55000000000000004">
      <c r="B11" s="1" t="s">
        <v>10</v>
      </c>
      <c r="C11" s="2">
        <v>0</v>
      </c>
      <c r="D11" s="2">
        <v>0</v>
      </c>
      <c r="E11" s="3" t="e">
        <v>#DIV/0!</v>
      </c>
      <c r="F11" s="2">
        <v>0</v>
      </c>
      <c r="G11" s="2">
        <v>0</v>
      </c>
      <c r="H11" s="3" t="e">
        <v>#DIV/0!</v>
      </c>
      <c r="I11" s="2">
        <v>0</v>
      </c>
      <c r="J11" s="2">
        <v>0</v>
      </c>
      <c r="K11" s="3" t="e">
        <v>#DIV/0!</v>
      </c>
      <c r="L11" s="4">
        <v>0</v>
      </c>
      <c r="M11" s="4">
        <v>0</v>
      </c>
      <c r="N11" s="3" t="e">
        <v>#DIV/0!</v>
      </c>
    </row>
    <row r="12" spans="1:14" ht="26.4" hidden="1" thickBot="1" x14ac:dyDescent="0.55000000000000004">
      <c r="B12" s="5" t="s">
        <v>11</v>
      </c>
      <c r="C12" s="2">
        <v>0</v>
      </c>
      <c r="D12" s="2">
        <v>0</v>
      </c>
      <c r="E12" s="3" t="e">
        <v>#DIV/0!</v>
      </c>
      <c r="F12" s="2">
        <v>0</v>
      </c>
      <c r="G12" s="2">
        <v>0</v>
      </c>
      <c r="H12" s="3" t="e">
        <v>#DIV/0!</v>
      </c>
      <c r="I12" s="2">
        <v>0</v>
      </c>
      <c r="J12" s="2">
        <v>0</v>
      </c>
      <c r="K12" s="3" t="e">
        <v>#DIV/0!</v>
      </c>
      <c r="L12" s="4">
        <v>0</v>
      </c>
      <c r="M12" s="4">
        <v>0</v>
      </c>
      <c r="N12" s="3" t="e">
        <v>#DIV/0!</v>
      </c>
    </row>
    <row r="13" spans="1:14" ht="25.2" thickBot="1" x14ac:dyDescent="0.45">
      <c r="B13" s="6" t="s">
        <v>12</v>
      </c>
      <c r="C13" s="7">
        <v>1694.1880000000001</v>
      </c>
      <c r="D13" s="7">
        <v>996.69142149999993</v>
      </c>
      <c r="E13" s="28">
        <f>D13/C13</f>
        <v>0.58830036660630336</v>
      </c>
      <c r="F13" s="7">
        <v>837.53980000000001</v>
      </c>
      <c r="G13" s="7">
        <v>517.84953599999994</v>
      </c>
      <c r="H13" s="28">
        <f>G13/F13</f>
        <v>0.61829842116159728</v>
      </c>
      <c r="I13" s="7">
        <v>1497.1258</v>
      </c>
      <c r="J13" s="7">
        <v>374.44443680000001</v>
      </c>
      <c r="K13" s="28">
        <f t="shared" ref="K13:K40" si="0">J13/I13</f>
        <v>0.25010886646933744</v>
      </c>
      <c r="L13" s="7">
        <f>C13+F13+I13</f>
        <v>4028.8536000000004</v>
      </c>
      <c r="M13" s="7">
        <f>D13+G13+J13</f>
        <v>1888.9853942999998</v>
      </c>
      <c r="N13" s="28">
        <f>M13/L13</f>
        <v>0.46886424324279236</v>
      </c>
    </row>
    <row r="14" spans="1:14" ht="25.2" thickBot="1" x14ac:dyDescent="0.45">
      <c r="B14" s="6" t="s">
        <v>13</v>
      </c>
      <c r="C14" s="7">
        <v>3568.0045</v>
      </c>
      <c r="D14" s="7">
        <v>2684.6550183000004</v>
      </c>
      <c r="E14" s="28">
        <f t="shared" ref="E14:E63" si="1">D14/C14</f>
        <v>0.75242478486223896</v>
      </c>
      <c r="F14" s="7">
        <v>992.02009999999996</v>
      </c>
      <c r="G14" s="7">
        <v>1435.6427993</v>
      </c>
      <c r="H14" s="28">
        <f t="shared" ref="H14:H63" si="2">G14/F14</f>
        <v>1.4471912406815144</v>
      </c>
      <c r="I14" s="7">
        <v>598.95799999999997</v>
      </c>
      <c r="J14" s="7">
        <v>282.14482839999999</v>
      </c>
      <c r="K14" s="28">
        <f t="shared" si="0"/>
        <v>0.47105945391830478</v>
      </c>
      <c r="L14" s="7">
        <f t="shared" ref="L14:M26" si="3">C14+F14+I14</f>
        <v>5158.9825999999994</v>
      </c>
      <c r="M14" s="7">
        <f t="shared" ref="M14:M24" si="4">D14+G14+J14</f>
        <v>4402.4426460000004</v>
      </c>
      <c r="N14" s="28">
        <f t="shared" ref="N14:N63" si="5">M14/L14</f>
        <v>0.85335481573440486</v>
      </c>
    </row>
    <row r="15" spans="1:14" ht="25.2" thickBot="1" x14ac:dyDescent="0.45">
      <c r="B15" s="6" t="s">
        <v>14</v>
      </c>
      <c r="C15" s="7">
        <v>179.78569999999999</v>
      </c>
      <c r="D15" s="7">
        <v>38.392549999999993</v>
      </c>
      <c r="E15" s="28">
        <f t="shared" si="1"/>
        <v>0.21354618303902922</v>
      </c>
      <c r="F15" s="7">
        <v>196.6129</v>
      </c>
      <c r="G15" s="7">
        <v>94.928630499999997</v>
      </c>
      <c r="H15" s="28">
        <f t="shared" si="2"/>
        <v>0.48281994975914599</v>
      </c>
      <c r="I15" s="7">
        <v>230.71979999999999</v>
      </c>
      <c r="J15" s="7">
        <v>70.745648000000003</v>
      </c>
      <c r="K15" s="28">
        <f t="shared" si="0"/>
        <v>0.30663015484583467</v>
      </c>
      <c r="L15" s="7">
        <f t="shared" si="3"/>
        <v>607.11839999999995</v>
      </c>
      <c r="M15" s="7">
        <f t="shared" si="4"/>
        <v>204.06682849999999</v>
      </c>
      <c r="N15" s="28">
        <f t="shared" si="5"/>
        <v>0.33612361032049104</v>
      </c>
    </row>
    <row r="16" spans="1:14" ht="24.9" thickBot="1" x14ac:dyDescent="0.45">
      <c r="B16" s="6" t="s">
        <v>15</v>
      </c>
      <c r="C16" s="7">
        <v>4353.8442999999997</v>
      </c>
      <c r="D16" s="7">
        <v>2665.5290323999998</v>
      </c>
      <c r="E16" s="28">
        <f t="shared" si="1"/>
        <v>0.61222424338876791</v>
      </c>
      <c r="F16" s="7">
        <v>1307.3413</v>
      </c>
      <c r="G16" s="7">
        <v>1817.7812537999998</v>
      </c>
      <c r="H16" s="28">
        <f t="shared" si="2"/>
        <v>1.3904412365768601</v>
      </c>
      <c r="I16" s="7">
        <v>1559.1560999999999</v>
      </c>
      <c r="J16" s="7">
        <v>481.61878400000001</v>
      </c>
      <c r="K16" s="28">
        <f t="shared" si="0"/>
        <v>0.30889709118926578</v>
      </c>
      <c r="L16" s="7">
        <f t="shared" si="3"/>
        <v>7220.3416999999999</v>
      </c>
      <c r="M16" s="7">
        <f t="shared" si="4"/>
        <v>4964.9290701999998</v>
      </c>
      <c r="N16" s="28">
        <f t="shared" si="5"/>
        <v>0.68763076271030221</v>
      </c>
    </row>
    <row r="17" spans="2:14" ht="24.9" thickBot="1" x14ac:dyDescent="0.45">
      <c r="B17" s="6" t="s">
        <v>16</v>
      </c>
      <c r="C17" s="7">
        <v>1494.2569000000001</v>
      </c>
      <c r="D17" s="7">
        <v>1058.4724396949998</v>
      </c>
      <c r="E17" s="28">
        <f t="shared" si="1"/>
        <v>0.70836041626777813</v>
      </c>
      <c r="F17" s="7">
        <v>735.86929999999995</v>
      </c>
      <c r="G17" s="7">
        <v>1151.1529117</v>
      </c>
      <c r="H17" s="28">
        <f t="shared" si="2"/>
        <v>1.5643442547474125</v>
      </c>
      <c r="I17" s="7">
        <v>803.10860000000002</v>
      </c>
      <c r="J17" s="7">
        <v>288.91949620000003</v>
      </c>
      <c r="K17" s="28">
        <f t="shared" si="0"/>
        <v>0.35975146599102542</v>
      </c>
      <c r="L17" s="7">
        <f t="shared" si="3"/>
        <v>3033.2348000000002</v>
      </c>
      <c r="M17" s="7">
        <f t="shared" si="4"/>
        <v>2498.5448475949997</v>
      </c>
      <c r="N17" s="28">
        <f t="shared" si="5"/>
        <v>0.82372286101788084</v>
      </c>
    </row>
    <row r="18" spans="2:14" ht="24.9" thickBot="1" x14ac:dyDescent="0.45">
      <c r="B18" s="6" t="s">
        <v>17</v>
      </c>
      <c r="C18" s="7">
        <v>2146.6496000000002</v>
      </c>
      <c r="D18" s="7">
        <v>1445.1155490000001</v>
      </c>
      <c r="E18" s="28">
        <f t="shared" si="1"/>
        <v>0.67319582525252375</v>
      </c>
      <c r="F18" s="7">
        <v>1192.4193</v>
      </c>
      <c r="G18" s="7">
        <v>718.55761189999998</v>
      </c>
      <c r="H18" s="28">
        <f t="shared" si="2"/>
        <v>0.60260481518539655</v>
      </c>
      <c r="I18" s="7">
        <v>1000.0125</v>
      </c>
      <c r="J18" s="7">
        <v>335.93530761600005</v>
      </c>
      <c r="K18" s="28">
        <f t="shared" si="0"/>
        <v>0.33593110847714408</v>
      </c>
      <c r="L18" s="7">
        <f t="shared" si="3"/>
        <v>4339.0814</v>
      </c>
      <c r="M18" s="7">
        <f t="shared" si="4"/>
        <v>2499.6084685159999</v>
      </c>
      <c r="N18" s="28">
        <f t="shared" si="5"/>
        <v>0.57606858182379339</v>
      </c>
    </row>
    <row r="19" spans="2:14" ht="24.9" thickBot="1" x14ac:dyDescent="0.45">
      <c r="B19" s="6" t="s">
        <v>18</v>
      </c>
      <c r="C19" s="7">
        <v>1015.4415</v>
      </c>
      <c r="D19" s="7">
        <v>238.42342050000002</v>
      </c>
      <c r="E19" s="28">
        <f t="shared" si="1"/>
        <v>0.23479779041924131</v>
      </c>
      <c r="F19" s="7">
        <v>707.67150000000004</v>
      </c>
      <c r="G19" s="7">
        <v>250.2715685</v>
      </c>
      <c r="H19" s="28">
        <f t="shared" si="2"/>
        <v>0.35365500588903181</v>
      </c>
      <c r="I19" s="7">
        <v>631.5412</v>
      </c>
      <c r="J19" s="7">
        <v>98.570299599999998</v>
      </c>
      <c r="K19" s="28">
        <f t="shared" si="0"/>
        <v>0.15607896935306834</v>
      </c>
      <c r="L19" s="7">
        <f t="shared" si="3"/>
        <v>2354.6541999999999</v>
      </c>
      <c r="M19" s="7">
        <f t="shared" si="4"/>
        <v>587.26528860000008</v>
      </c>
      <c r="N19" s="28">
        <f t="shared" si="5"/>
        <v>0.24940617123312633</v>
      </c>
    </row>
    <row r="20" spans="2:14" ht="24.9" thickBot="1" x14ac:dyDescent="0.45">
      <c r="B20" s="6" t="s">
        <v>19</v>
      </c>
      <c r="C20" s="7">
        <v>9173.3757999999998</v>
      </c>
      <c r="D20" s="7">
        <v>6652.6802407023997</v>
      </c>
      <c r="E20" s="28">
        <f t="shared" si="1"/>
        <v>0.72521614569659298</v>
      </c>
      <c r="F20" s="7">
        <v>2033.5907</v>
      </c>
      <c r="G20" s="7">
        <v>1763.2949047200002</v>
      </c>
      <c r="H20" s="28">
        <f t="shared" si="2"/>
        <v>0.86708446528595962</v>
      </c>
      <c r="I20" s="7">
        <v>2381.7896999999998</v>
      </c>
      <c r="J20" s="7">
        <v>871.88560080000013</v>
      </c>
      <c r="K20" s="28">
        <f t="shared" si="0"/>
        <v>0.36606321742007708</v>
      </c>
      <c r="L20" s="7">
        <f t="shared" si="3"/>
        <v>13588.7562</v>
      </c>
      <c r="M20" s="7">
        <f t="shared" si="4"/>
        <v>9287.8607462224008</v>
      </c>
      <c r="N20" s="28">
        <f t="shared" si="5"/>
        <v>0.68349601755474876</v>
      </c>
    </row>
    <row r="21" spans="2:14" ht="24.9" thickBot="1" x14ac:dyDescent="0.45">
      <c r="B21" s="6" t="s">
        <v>20</v>
      </c>
      <c r="C21" s="7">
        <v>22073.4745</v>
      </c>
      <c r="D21" s="7">
        <v>15650.197692143416</v>
      </c>
      <c r="E21" s="28">
        <f t="shared" si="1"/>
        <v>0.70900472384369828</v>
      </c>
      <c r="F21" s="7">
        <v>12224.4221</v>
      </c>
      <c r="G21" s="7">
        <v>6116.3039881937493</v>
      </c>
      <c r="H21" s="28">
        <f t="shared" si="2"/>
        <v>0.50033481649768541</v>
      </c>
      <c r="I21" s="7">
        <v>7108.7972</v>
      </c>
      <c r="J21" s="7">
        <v>2498.9973752101459</v>
      </c>
      <c r="K21" s="28">
        <f t="shared" si="0"/>
        <v>0.35153589347156311</v>
      </c>
      <c r="L21" s="7">
        <f t="shared" si="3"/>
        <v>41406.693800000001</v>
      </c>
      <c r="M21" s="7">
        <f t="shared" si="4"/>
        <v>24265.499055547312</v>
      </c>
      <c r="N21" s="28">
        <f t="shared" si="5"/>
        <v>0.58602841300860664</v>
      </c>
    </row>
    <row r="22" spans="2:14" ht="24.9" thickBot="1" x14ac:dyDescent="0.45">
      <c r="B22" s="6" t="s">
        <v>21</v>
      </c>
      <c r="C22" s="7">
        <v>19860.344099999998</v>
      </c>
      <c r="D22" s="7">
        <v>11100.339760000001</v>
      </c>
      <c r="E22" s="28">
        <f t="shared" si="1"/>
        <v>0.55891981045786621</v>
      </c>
      <c r="F22" s="7">
        <v>8759.5025999999998</v>
      </c>
      <c r="G22" s="7">
        <v>10509.687400000001</v>
      </c>
      <c r="H22" s="28">
        <f t="shared" si="2"/>
        <v>1.1998041304308764</v>
      </c>
      <c r="I22" s="7">
        <v>7165.9461000000001</v>
      </c>
      <c r="J22" s="7">
        <v>7536.0287160000007</v>
      </c>
      <c r="K22" s="28">
        <f t="shared" si="0"/>
        <v>1.0516446273577191</v>
      </c>
      <c r="L22" s="7">
        <f t="shared" si="3"/>
        <v>35785.792799999996</v>
      </c>
      <c r="M22" s="7">
        <f t="shared" si="4"/>
        <v>29146.055876000002</v>
      </c>
      <c r="N22" s="28">
        <f t="shared" si="5"/>
        <v>0.81445885630903236</v>
      </c>
    </row>
    <row r="23" spans="2:14" ht="24.9" thickBot="1" x14ac:dyDescent="0.45">
      <c r="B23" s="6" t="s">
        <v>22</v>
      </c>
      <c r="C23" s="7">
        <v>1858.5281</v>
      </c>
      <c r="D23" s="7">
        <v>1080.6080155000002</v>
      </c>
      <c r="E23" s="28">
        <f t="shared" si="1"/>
        <v>0.58143216424868704</v>
      </c>
      <c r="F23" s="7">
        <v>643.46960000000001</v>
      </c>
      <c r="G23" s="7">
        <v>591.60201999999992</v>
      </c>
      <c r="H23" s="28">
        <f t="shared" si="2"/>
        <v>0.91939389211238565</v>
      </c>
      <c r="I23" s="7">
        <v>758.89369999999997</v>
      </c>
      <c r="J23" s="7">
        <v>400.18796420000001</v>
      </c>
      <c r="K23" s="28">
        <f t="shared" si="0"/>
        <v>0.52733072392088642</v>
      </c>
      <c r="L23" s="7">
        <f t="shared" si="3"/>
        <v>3260.8914</v>
      </c>
      <c r="M23" s="7">
        <f t="shared" si="4"/>
        <v>2072.3979997000001</v>
      </c>
      <c r="N23" s="28">
        <f t="shared" si="5"/>
        <v>0.63553113105821313</v>
      </c>
    </row>
    <row r="24" spans="2:14" ht="24.9" thickBot="1" x14ac:dyDescent="0.45">
      <c r="B24" s="6" t="s">
        <v>23</v>
      </c>
      <c r="C24" s="7">
        <v>3063.8730999999998</v>
      </c>
      <c r="D24" s="7">
        <v>1836.8302072399999</v>
      </c>
      <c r="E24" s="28">
        <f t="shared" si="1"/>
        <v>0.59951249522703798</v>
      </c>
      <c r="F24" s="7">
        <v>1803.1980000000001</v>
      </c>
      <c r="G24" s="7">
        <v>1804.5043829394999</v>
      </c>
      <c r="H24" s="28">
        <f t="shared" si="2"/>
        <v>1.0007244811382332</v>
      </c>
      <c r="I24" s="7">
        <v>1885.3390999999999</v>
      </c>
      <c r="J24" s="7">
        <v>364.28524559599998</v>
      </c>
      <c r="K24" s="28">
        <f t="shared" si="0"/>
        <v>0.19322001309790901</v>
      </c>
      <c r="L24" s="7">
        <f t="shared" si="3"/>
        <v>6752.4102000000003</v>
      </c>
      <c r="M24" s="7">
        <f t="shared" si="4"/>
        <v>4005.6198357755002</v>
      </c>
      <c r="N24" s="28">
        <f t="shared" si="5"/>
        <v>0.59321334414421389</v>
      </c>
    </row>
    <row r="25" spans="2:14" ht="25.2" thickBot="1" x14ac:dyDescent="0.45">
      <c r="B25" s="10" t="s">
        <v>24</v>
      </c>
      <c r="C25" s="11">
        <v>70481.766099999993</v>
      </c>
      <c r="D25" s="11">
        <v>45447.935346980819</v>
      </c>
      <c r="E25" s="28">
        <f t="shared" si="1"/>
        <v>0.6448183390084038</v>
      </c>
      <c r="F25" s="23">
        <v>31433.657200000001</v>
      </c>
      <c r="G25" s="23">
        <v>26771.577007553249</v>
      </c>
      <c r="H25" s="28">
        <f t="shared" si="2"/>
        <v>0.85168508510531338</v>
      </c>
      <c r="I25" s="11">
        <v>25621.3878</v>
      </c>
      <c r="J25" s="11">
        <f>SUM(J13:J24)</f>
        <v>13603.763702422148</v>
      </c>
      <c r="K25" s="28">
        <f t="shared" si="0"/>
        <v>0.53095342877649065</v>
      </c>
      <c r="L25" s="62">
        <f t="shared" si="3"/>
        <v>127536.81109999999</v>
      </c>
      <c r="M25" s="62">
        <f t="shared" si="3"/>
        <v>85823.276056956209</v>
      </c>
      <c r="N25" s="28">
        <f t="shared" si="5"/>
        <v>0.67292944928396614</v>
      </c>
    </row>
    <row r="26" spans="2:14" ht="24.9" thickBot="1" x14ac:dyDescent="0.45">
      <c r="B26" s="12" t="s">
        <v>25</v>
      </c>
      <c r="C26" s="7">
        <v>4159.0417394349997</v>
      </c>
      <c r="D26" s="7">
        <v>3185.3476155950002</v>
      </c>
      <c r="E26" s="28">
        <f t="shared" si="1"/>
        <v>0.76588498388759263</v>
      </c>
      <c r="F26" s="7">
        <v>834.00052685186802</v>
      </c>
      <c r="G26" s="7">
        <v>2174.0338064699999</v>
      </c>
      <c r="H26" s="28">
        <f t="shared" si="2"/>
        <v>2.6067535169029257</v>
      </c>
      <c r="I26" s="7">
        <v>1305.1529172871421</v>
      </c>
      <c r="J26" s="7">
        <v>151.90787172357</v>
      </c>
      <c r="K26" s="28">
        <f t="shared" si="0"/>
        <v>0.11639086095698414</v>
      </c>
      <c r="L26" s="7">
        <f t="shared" si="3"/>
        <v>6298.1951835740101</v>
      </c>
      <c r="M26" s="7">
        <f t="shared" si="3"/>
        <v>5511.2892937885699</v>
      </c>
      <c r="N26" s="28">
        <f t="shared" si="5"/>
        <v>0.87505851012084734</v>
      </c>
    </row>
    <row r="27" spans="2:14" ht="24.9" thickBot="1" x14ac:dyDescent="0.45">
      <c r="B27" s="6" t="s">
        <v>26</v>
      </c>
      <c r="C27" s="7">
        <v>46.286894799999999</v>
      </c>
      <c r="D27" s="7">
        <v>92.833356299999991</v>
      </c>
      <c r="E27" s="28">
        <f t="shared" si="1"/>
        <v>2.005607779504794</v>
      </c>
      <c r="F27" s="7">
        <v>786.82740000000001</v>
      </c>
      <c r="G27" s="7">
        <v>96.209628300000006</v>
      </c>
      <c r="H27" s="28">
        <f t="shared" si="2"/>
        <v>0.12227539140096037</v>
      </c>
      <c r="I27" s="7">
        <v>160.66504399999999</v>
      </c>
      <c r="J27" s="7">
        <v>104.9249044</v>
      </c>
      <c r="K27" s="28">
        <f t="shared" si="0"/>
        <v>0.65306616665165829</v>
      </c>
      <c r="L27" s="7">
        <f t="shared" ref="L27:M48" si="6">C27+F27+I27</f>
        <v>993.7793388</v>
      </c>
      <c r="M27" s="7">
        <f t="shared" ref="M27:M46" si="7">D27+G27+J27</f>
        <v>293.96788900000001</v>
      </c>
      <c r="N27" s="28">
        <f t="shared" si="5"/>
        <v>0.29580801041302551</v>
      </c>
    </row>
    <row r="28" spans="2:14" ht="24.9" thickBot="1" x14ac:dyDescent="0.45">
      <c r="B28" s="6" t="s">
        <v>27</v>
      </c>
      <c r="C28" s="7">
        <v>10.785</v>
      </c>
      <c r="D28" s="7">
        <v>8.43E-2</v>
      </c>
      <c r="E28" s="28">
        <f t="shared" si="1"/>
        <v>7.816411682892906E-3</v>
      </c>
      <c r="F28" s="7">
        <v>73.7072</v>
      </c>
      <c r="G28" s="7">
        <v>2E-3</v>
      </c>
      <c r="H28" s="28">
        <f t="shared" si="2"/>
        <v>2.713439121279875E-5</v>
      </c>
      <c r="I28" s="7">
        <v>95.818600000000004</v>
      </c>
      <c r="J28" s="7">
        <v>0</v>
      </c>
      <c r="K28" s="28">
        <f t="shared" si="0"/>
        <v>0</v>
      </c>
      <c r="L28" s="7">
        <f t="shared" si="6"/>
        <v>180.3108</v>
      </c>
      <c r="M28" s="7">
        <f t="shared" si="7"/>
        <v>8.6300000000000002E-2</v>
      </c>
      <c r="N28" s="28">
        <f t="shared" si="5"/>
        <v>4.786180306448643E-4</v>
      </c>
    </row>
    <row r="29" spans="2:14" ht="24.9" thickBot="1" x14ac:dyDescent="0.45">
      <c r="B29" s="6" t="s">
        <v>28</v>
      </c>
      <c r="C29" s="7">
        <v>79.106679728000003</v>
      </c>
      <c r="D29" s="7">
        <v>22.961153600000003</v>
      </c>
      <c r="E29" s="28">
        <f t="shared" si="1"/>
        <v>0.29025555969419414</v>
      </c>
      <c r="F29" s="7">
        <v>99.467025232175004</v>
      </c>
      <c r="G29" s="7">
        <v>34.266252399999999</v>
      </c>
      <c r="H29" s="28">
        <f t="shared" si="2"/>
        <v>0.34449861469181403</v>
      </c>
      <c r="I29" s="7">
        <v>150.40740448167</v>
      </c>
      <c r="J29" s="7">
        <v>19.131831599999998</v>
      </c>
      <c r="K29" s="28">
        <f t="shared" si="0"/>
        <v>0.12720006482348131</v>
      </c>
      <c r="L29" s="7">
        <f t="shared" si="6"/>
        <v>328.98110944184498</v>
      </c>
      <c r="M29" s="7">
        <f t="shared" si="7"/>
        <v>76.3592376</v>
      </c>
      <c r="N29" s="28">
        <f t="shared" si="5"/>
        <v>0.23210827433086476</v>
      </c>
    </row>
    <row r="30" spans="2:14" ht="24.9" thickBot="1" x14ac:dyDescent="0.45">
      <c r="B30" s="6" t="s">
        <v>29</v>
      </c>
      <c r="C30" s="7">
        <v>0</v>
      </c>
      <c r="D30" s="7">
        <v>0</v>
      </c>
      <c r="E30" s="28">
        <v>0</v>
      </c>
      <c r="F30" s="7">
        <v>0</v>
      </c>
      <c r="G30" s="7">
        <v>0</v>
      </c>
      <c r="H30" s="28">
        <v>0</v>
      </c>
      <c r="I30" s="7">
        <v>4.0908480000000003</v>
      </c>
      <c r="J30" s="7">
        <v>0</v>
      </c>
      <c r="K30" s="28">
        <f t="shared" si="0"/>
        <v>0</v>
      </c>
      <c r="L30" s="7">
        <f t="shared" si="6"/>
        <v>4.0908480000000003</v>
      </c>
      <c r="M30" s="7">
        <f t="shared" si="7"/>
        <v>0</v>
      </c>
      <c r="N30" s="28">
        <f t="shared" si="5"/>
        <v>0</v>
      </c>
    </row>
    <row r="31" spans="2:14" ht="24.9" thickBot="1" x14ac:dyDescent="0.45">
      <c r="B31" s="6" t="s">
        <v>30</v>
      </c>
      <c r="C31" s="7">
        <v>373.64720873600004</v>
      </c>
      <c r="D31" s="7">
        <v>426.10351797999999</v>
      </c>
      <c r="E31" s="28">
        <f t="shared" si="1"/>
        <v>1.1403899400759685</v>
      </c>
      <c r="F31" s="7">
        <v>97.529175109673417</v>
      </c>
      <c r="G31" s="7">
        <v>392.60658843499999</v>
      </c>
      <c r="H31" s="28">
        <f t="shared" si="2"/>
        <v>4.025529673490075</v>
      </c>
      <c r="I31" s="7">
        <v>240.87595078984373</v>
      </c>
      <c r="J31" s="7">
        <v>65.408170712</v>
      </c>
      <c r="K31" s="28">
        <f t="shared" si="0"/>
        <v>0.27154296847619486</v>
      </c>
      <c r="L31" s="7">
        <f t="shared" si="6"/>
        <v>712.05233463551713</v>
      </c>
      <c r="M31" s="7">
        <f t="shared" si="7"/>
        <v>884.11827712699994</v>
      </c>
      <c r="N31" s="28">
        <f t="shared" si="5"/>
        <v>1.2416478875524779</v>
      </c>
    </row>
    <row r="32" spans="2:14" ht="24.9" thickBot="1" x14ac:dyDescent="0.45">
      <c r="B32" s="6" t="s">
        <v>31</v>
      </c>
      <c r="C32" s="7">
        <v>9762.4620785039988</v>
      </c>
      <c r="D32" s="7">
        <v>11493.124157681172</v>
      </c>
      <c r="E32" s="28">
        <f t="shared" si="1"/>
        <v>1.1772772140122238</v>
      </c>
      <c r="F32" s="7">
        <v>2862.5296404619248</v>
      </c>
      <c r="G32" s="7">
        <v>6814.2790031121422</v>
      </c>
      <c r="H32" s="28">
        <f t="shared" si="2"/>
        <v>2.3805094999863567</v>
      </c>
      <c r="I32" s="7">
        <v>1868.528690882938</v>
      </c>
      <c r="J32" s="7">
        <v>1114.8286092117921</v>
      </c>
      <c r="K32" s="28">
        <f t="shared" si="0"/>
        <v>0.59663446146229682</v>
      </c>
      <c r="L32" s="7">
        <f t="shared" si="6"/>
        <v>14493.520409848863</v>
      </c>
      <c r="M32" s="7">
        <f t="shared" si="7"/>
        <v>19422.231770005106</v>
      </c>
      <c r="N32" s="28">
        <f t="shared" si="5"/>
        <v>1.3400630916976533</v>
      </c>
    </row>
    <row r="33" spans="2:14" ht="24.9" thickBot="1" x14ac:dyDescent="0.45">
      <c r="B33" s="6" t="s">
        <v>32</v>
      </c>
      <c r="C33" s="7">
        <v>848.67570080500002</v>
      </c>
      <c r="D33" s="7">
        <v>671.88668986999994</v>
      </c>
      <c r="E33" s="28">
        <f t="shared" si="1"/>
        <v>0.7916883790035355</v>
      </c>
      <c r="F33" s="7">
        <v>446.00557835853311</v>
      </c>
      <c r="G33" s="7">
        <v>211.531425738</v>
      </c>
      <c r="H33" s="28">
        <f t="shared" si="2"/>
        <v>0.47427977586404757</v>
      </c>
      <c r="I33" s="7">
        <v>1391.2869675244688</v>
      </c>
      <c r="J33" s="7">
        <v>315.58778139999998</v>
      </c>
      <c r="K33" s="28">
        <f t="shared" si="0"/>
        <v>0.22683155148181153</v>
      </c>
      <c r="L33" s="7">
        <f t="shared" si="6"/>
        <v>2685.9682466880022</v>
      </c>
      <c r="M33" s="7">
        <f t="shared" si="7"/>
        <v>1199.0058970079999</v>
      </c>
      <c r="N33" s="28">
        <f t="shared" si="5"/>
        <v>0.44639615471495725</v>
      </c>
    </row>
    <row r="34" spans="2:14" ht="24.9" thickBot="1" x14ac:dyDescent="0.45">
      <c r="B34" s="6" t="s">
        <v>33</v>
      </c>
      <c r="C34" s="7">
        <v>3777.3225358499994</v>
      </c>
      <c r="D34" s="7">
        <v>3753.0220658100002</v>
      </c>
      <c r="E34" s="28">
        <f t="shared" si="1"/>
        <v>0.99356674739597506</v>
      </c>
      <c r="F34" s="7">
        <v>2069.7625902088002</v>
      </c>
      <c r="G34" s="7">
        <v>4698.6846082868396</v>
      </c>
      <c r="H34" s="28">
        <f t="shared" si="2"/>
        <v>2.2701563118950907</v>
      </c>
      <c r="I34" s="7">
        <v>1541.7033249475151</v>
      </c>
      <c r="J34" s="7">
        <v>137.42117764800003</v>
      </c>
      <c r="K34" s="28">
        <f t="shared" si="0"/>
        <v>8.9135941671967478E-2</v>
      </c>
      <c r="L34" s="7">
        <f t="shared" si="6"/>
        <v>7388.788451006315</v>
      </c>
      <c r="M34" s="7">
        <f t="shared" si="7"/>
        <v>8589.1278517448409</v>
      </c>
      <c r="N34" s="28">
        <f t="shared" si="5"/>
        <v>1.1624541572272307</v>
      </c>
    </row>
    <row r="35" spans="2:14" ht="24.9" thickBot="1" x14ac:dyDescent="0.45">
      <c r="B35" s="6" t="s">
        <v>34</v>
      </c>
      <c r="C35" s="7">
        <v>0</v>
      </c>
      <c r="D35" s="7">
        <v>0</v>
      </c>
      <c r="E35" s="28">
        <v>0</v>
      </c>
      <c r="F35" s="7">
        <v>0</v>
      </c>
      <c r="G35" s="7">
        <v>0</v>
      </c>
      <c r="H35" s="28">
        <v>0</v>
      </c>
      <c r="I35" s="7">
        <v>6.7000000000000004E-2</v>
      </c>
      <c r="J35" s="7">
        <v>0</v>
      </c>
      <c r="K35" s="28">
        <f t="shared" si="0"/>
        <v>0</v>
      </c>
      <c r="L35" s="7">
        <f t="shared" si="6"/>
        <v>6.7000000000000004E-2</v>
      </c>
      <c r="M35" s="7">
        <f t="shared" si="7"/>
        <v>0</v>
      </c>
      <c r="N35" s="28">
        <f t="shared" si="5"/>
        <v>0</v>
      </c>
    </row>
    <row r="36" spans="2:14" ht="24.9" thickBot="1" x14ac:dyDescent="0.45">
      <c r="B36" s="6" t="s">
        <v>35</v>
      </c>
      <c r="C36" s="7">
        <v>533.994233173</v>
      </c>
      <c r="D36" s="7">
        <v>471.67822171191079</v>
      </c>
      <c r="E36" s="28">
        <f t="shared" si="1"/>
        <v>0.88330208906787866</v>
      </c>
      <c r="F36" s="7">
        <v>264.28226960907506</v>
      </c>
      <c r="G36" s="7">
        <v>580.16490246602041</v>
      </c>
      <c r="H36" s="28">
        <f t="shared" si="2"/>
        <v>2.1952471625289025</v>
      </c>
      <c r="I36" s="7">
        <v>502.1521469719367</v>
      </c>
      <c r="J36" s="7">
        <v>89.686300000000003</v>
      </c>
      <c r="K36" s="28">
        <f t="shared" si="0"/>
        <v>0.17860383658782247</v>
      </c>
      <c r="L36" s="7">
        <f t="shared" si="6"/>
        <v>1300.4286497540118</v>
      </c>
      <c r="M36" s="7">
        <f t="shared" si="7"/>
        <v>1141.5294241779313</v>
      </c>
      <c r="N36" s="28">
        <f t="shared" si="5"/>
        <v>0.87781011622118776</v>
      </c>
    </row>
    <row r="37" spans="2:14" ht="24.9" thickBot="1" x14ac:dyDescent="0.45">
      <c r="B37" s="6" t="s">
        <v>36</v>
      </c>
      <c r="C37" s="7">
        <v>33.126372995000004</v>
      </c>
      <c r="D37" s="7">
        <v>51.342100000000002</v>
      </c>
      <c r="E37" s="28">
        <f t="shared" si="1"/>
        <v>1.5498859476028186</v>
      </c>
      <c r="F37" s="7">
        <v>196.88594132393234</v>
      </c>
      <c r="G37" s="7">
        <v>31.908220999999998</v>
      </c>
      <c r="H37" s="28">
        <f t="shared" si="2"/>
        <v>0.16206449676110732</v>
      </c>
      <c r="I37" s="7">
        <v>129.20911853132733</v>
      </c>
      <c r="J37" s="7">
        <v>31.581340000000001</v>
      </c>
      <c r="K37" s="28">
        <f t="shared" si="0"/>
        <v>0.24442036567522099</v>
      </c>
      <c r="L37" s="7">
        <f t="shared" si="6"/>
        <v>359.2214328502597</v>
      </c>
      <c r="M37" s="7">
        <f t="shared" si="7"/>
        <v>114.831661</v>
      </c>
      <c r="N37" s="28">
        <f t="shared" si="5"/>
        <v>0.31966817817317489</v>
      </c>
    </row>
    <row r="38" spans="2:14" ht="24.9" thickBot="1" x14ac:dyDescent="0.45">
      <c r="B38" s="6" t="s">
        <v>37</v>
      </c>
      <c r="C38" s="7">
        <v>16.132208994999999</v>
      </c>
      <c r="D38" s="7">
        <v>7.706372</v>
      </c>
      <c r="E38" s="28">
        <f t="shared" si="1"/>
        <v>0.47770097711903592</v>
      </c>
      <c r="F38" s="7">
        <v>119.23073476380185</v>
      </c>
      <c r="G38" s="7">
        <v>28.627615000000002</v>
      </c>
      <c r="H38" s="28">
        <f t="shared" si="2"/>
        <v>0.24010264682769761</v>
      </c>
      <c r="I38" s="7">
        <v>118.22860173274097</v>
      </c>
      <c r="J38" s="7">
        <v>5.9820944000000003</v>
      </c>
      <c r="K38" s="28">
        <f t="shared" si="0"/>
        <v>5.0597692202456142E-2</v>
      </c>
      <c r="L38" s="7">
        <f t="shared" si="6"/>
        <v>253.59154549154283</v>
      </c>
      <c r="M38" s="7">
        <f t="shared" si="7"/>
        <v>42.316081400000002</v>
      </c>
      <c r="N38" s="28">
        <f t="shared" si="5"/>
        <v>0.16686708272540271</v>
      </c>
    </row>
    <row r="39" spans="2:14" ht="24.9" thickBot="1" x14ac:dyDescent="0.45">
      <c r="B39" s="6" t="s">
        <v>38</v>
      </c>
      <c r="C39" s="7">
        <v>9.8351000000000006</v>
      </c>
      <c r="D39" s="7">
        <v>4.0045000000000002</v>
      </c>
      <c r="E39" s="28">
        <f t="shared" si="1"/>
        <v>0.40716413661274414</v>
      </c>
      <c r="F39" s="7">
        <v>75.498400000000004</v>
      </c>
      <c r="G39" s="7">
        <v>3.1894</v>
      </c>
      <c r="H39" s="28">
        <f t="shared" si="2"/>
        <v>4.2244603859154628E-2</v>
      </c>
      <c r="I39" s="7">
        <v>149.1679</v>
      </c>
      <c r="J39" s="7">
        <v>3.7936800000000002</v>
      </c>
      <c r="K39" s="28">
        <f t="shared" si="0"/>
        <v>2.5432281342031363E-2</v>
      </c>
      <c r="L39" s="7">
        <f t="shared" si="6"/>
        <v>234.50139999999999</v>
      </c>
      <c r="M39" s="7">
        <f t="shared" si="7"/>
        <v>10.987580000000001</v>
      </c>
      <c r="N39" s="28">
        <f t="shared" si="5"/>
        <v>4.6855072080593127E-2</v>
      </c>
    </row>
    <row r="40" spans="2:14" ht="24.9" thickBot="1" x14ac:dyDescent="0.45">
      <c r="B40" s="6" t="s">
        <v>39</v>
      </c>
      <c r="C40" s="7">
        <v>1293.990269208</v>
      </c>
      <c r="D40" s="7">
        <v>507.97511467899994</v>
      </c>
      <c r="E40" s="28">
        <f t="shared" si="1"/>
        <v>0.39256486448689548</v>
      </c>
      <c r="F40" s="7">
        <v>1108.3676641253587</v>
      </c>
      <c r="G40" s="7">
        <v>352.84382075351334</v>
      </c>
      <c r="H40" s="28">
        <f t="shared" si="2"/>
        <v>0.31834546619686116</v>
      </c>
      <c r="I40" s="7">
        <v>1323.2305771261606</v>
      </c>
      <c r="J40" s="7">
        <v>0.90100000000000002</v>
      </c>
      <c r="K40" s="28">
        <f t="shared" si="0"/>
        <v>6.8090929545841061E-4</v>
      </c>
      <c r="L40" s="7">
        <f t="shared" si="6"/>
        <v>3725.5885104595191</v>
      </c>
      <c r="M40" s="7">
        <f t="shared" si="7"/>
        <v>861.71993543251324</v>
      </c>
      <c r="N40" s="28">
        <f t="shared" si="5"/>
        <v>0.23129766827797832</v>
      </c>
    </row>
    <row r="41" spans="2:14" ht="24.9" thickBot="1" x14ac:dyDescent="0.45">
      <c r="B41" s="6" t="s">
        <v>40</v>
      </c>
      <c r="C41" s="7">
        <v>0</v>
      </c>
      <c r="D41" s="7">
        <v>0</v>
      </c>
      <c r="E41" s="28">
        <v>0</v>
      </c>
      <c r="F41" s="7">
        <v>0</v>
      </c>
      <c r="G41" s="7">
        <v>0</v>
      </c>
      <c r="H41" s="28">
        <v>0</v>
      </c>
      <c r="I41" s="7">
        <v>0</v>
      </c>
      <c r="J41" s="7">
        <v>0</v>
      </c>
      <c r="K41" s="28">
        <v>0</v>
      </c>
      <c r="L41" s="7">
        <f t="shared" si="6"/>
        <v>0</v>
      </c>
      <c r="M41" s="7">
        <f t="shared" si="7"/>
        <v>0</v>
      </c>
      <c r="N41" s="28">
        <v>0</v>
      </c>
    </row>
    <row r="42" spans="2:14" ht="24.9" thickBot="1" x14ac:dyDescent="0.45">
      <c r="B42" s="6" t="s">
        <v>41</v>
      </c>
      <c r="C42" s="7">
        <v>0</v>
      </c>
      <c r="D42" s="7">
        <v>0</v>
      </c>
      <c r="E42" s="28">
        <v>0</v>
      </c>
      <c r="F42" s="7">
        <v>0</v>
      </c>
      <c r="G42" s="7">
        <v>0</v>
      </c>
      <c r="H42" s="28">
        <v>0</v>
      </c>
      <c r="I42" s="7">
        <v>0</v>
      </c>
      <c r="J42" s="7">
        <v>0</v>
      </c>
      <c r="K42" s="28">
        <v>0</v>
      </c>
      <c r="L42" s="7">
        <f t="shared" si="6"/>
        <v>0</v>
      </c>
      <c r="M42" s="7">
        <f t="shared" si="7"/>
        <v>0</v>
      </c>
      <c r="N42" s="28">
        <v>0</v>
      </c>
    </row>
    <row r="43" spans="2:14" ht="24.9" thickBot="1" x14ac:dyDescent="0.45">
      <c r="B43" s="6" t="s">
        <v>42</v>
      </c>
      <c r="C43" s="7">
        <v>2.1915</v>
      </c>
      <c r="D43" s="7">
        <v>0</v>
      </c>
      <c r="E43" s="28">
        <f t="shared" si="1"/>
        <v>0</v>
      </c>
      <c r="F43" s="7">
        <v>1.0598000000000001</v>
      </c>
      <c r="G43" s="7">
        <v>2.6589999999999998</v>
      </c>
      <c r="H43" s="28">
        <v>0</v>
      </c>
      <c r="I43" s="7">
        <v>6.9348999999999998</v>
      </c>
      <c r="J43" s="7">
        <v>0</v>
      </c>
      <c r="K43" s="28">
        <f t="shared" ref="K43:K63" si="8">J43/I43</f>
        <v>0</v>
      </c>
      <c r="L43" s="7">
        <f t="shared" si="6"/>
        <v>10.186199999999999</v>
      </c>
      <c r="M43" s="7">
        <f t="shared" si="7"/>
        <v>2.6589999999999998</v>
      </c>
      <c r="N43" s="28">
        <f t="shared" si="5"/>
        <v>0.26103944552433683</v>
      </c>
    </row>
    <row r="44" spans="2:14" ht="24.9" thickBot="1" x14ac:dyDescent="0.45">
      <c r="B44" s="6" t="s">
        <v>43</v>
      </c>
      <c r="C44" s="7">
        <v>4.5625</v>
      </c>
      <c r="D44" s="7">
        <v>3.2122999999999999</v>
      </c>
      <c r="E44" s="28">
        <f t="shared" si="1"/>
        <v>0.70406575342465749</v>
      </c>
      <c r="F44" s="7">
        <v>43.125399999999999</v>
      </c>
      <c r="G44" s="7">
        <v>0.48899999999999999</v>
      </c>
      <c r="H44" s="28">
        <f t="shared" si="2"/>
        <v>1.1339025261214969E-2</v>
      </c>
      <c r="I44" s="7">
        <v>31.372800000000002</v>
      </c>
      <c r="J44" s="7">
        <v>8.2199999999999995E-2</v>
      </c>
      <c r="K44" s="28">
        <f t="shared" si="8"/>
        <v>2.6201040391676863E-3</v>
      </c>
      <c r="L44" s="7">
        <f t="shared" si="6"/>
        <v>79.060699999999997</v>
      </c>
      <c r="M44" s="7">
        <f t="shared" si="7"/>
        <v>3.7834999999999996</v>
      </c>
      <c r="N44" s="28">
        <f t="shared" si="5"/>
        <v>4.7855634974140117E-2</v>
      </c>
    </row>
    <row r="45" spans="2:14" ht="24.9" thickBot="1" x14ac:dyDescent="0.45">
      <c r="B45" s="6" t="s">
        <v>44</v>
      </c>
      <c r="C45" s="7">
        <v>2.6019000000000001</v>
      </c>
      <c r="D45" s="7">
        <v>0</v>
      </c>
      <c r="E45" s="28">
        <f t="shared" si="1"/>
        <v>0</v>
      </c>
      <c r="F45" s="7">
        <v>8.8251000000000008</v>
      </c>
      <c r="G45" s="7">
        <v>0</v>
      </c>
      <c r="H45" s="28">
        <f t="shared" si="2"/>
        <v>0</v>
      </c>
      <c r="I45" s="7">
        <v>25.007300000000001</v>
      </c>
      <c r="J45" s="7">
        <v>0</v>
      </c>
      <c r="K45" s="28">
        <f t="shared" si="8"/>
        <v>0</v>
      </c>
      <c r="L45" s="7">
        <f t="shared" si="6"/>
        <v>36.4343</v>
      </c>
      <c r="M45" s="7">
        <f t="shared" si="7"/>
        <v>0</v>
      </c>
      <c r="N45" s="28">
        <f t="shared" si="5"/>
        <v>0</v>
      </c>
    </row>
    <row r="46" spans="2:14" ht="25.2" thickBot="1" x14ac:dyDescent="0.45">
      <c r="B46" s="9" t="s">
        <v>45</v>
      </c>
      <c r="C46" s="7">
        <v>578.385967833</v>
      </c>
      <c r="D46" s="7">
        <v>755.13484858000004</v>
      </c>
      <c r="E46" s="28">
        <f t="shared" si="1"/>
        <v>1.3055898492994449</v>
      </c>
      <c r="F46" s="7">
        <v>890.70250366254788</v>
      </c>
      <c r="G46" s="7">
        <v>1108.2508186</v>
      </c>
      <c r="H46" s="28">
        <f t="shared" si="2"/>
        <v>1.2442435201909712</v>
      </c>
      <c r="I46" s="7">
        <v>652.49925878566899</v>
      </c>
      <c r="J46" s="7">
        <v>127.036328</v>
      </c>
      <c r="K46" s="28">
        <f t="shared" si="8"/>
        <v>0.19469191158380841</v>
      </c>
      <c r="L46" s="7">
        <f t="shared" si="6"/>
        <v>2121.5877302812169</v>
      </c>
      <c r="M46" s="7">
        <f t="shared" si="7"/>
        <v>1990.4219951799998</v>
      </c>
      <c r="N46" s="28">
        <f t="shared" si="5"/>
        <v>0.93817567229056753</v>
      </c>
    </row>
    <row r="47" spans="2:14" ht="25.2" thickBot="1" x14ac:dyDescent="0.45">
      <c r="B47" s="10" t="s">
        <v>46</v>
      </c>
      <c r="C47" s="11">
        <v>21532.147890062002</v>
      </c>
      <c r="D47" s="11">
        <v>21446.41631380708</v>
      </c>
      <c r="E47" s="28">
        <f t="shared" si="1"/>
        <v>0.99601843825833603</v>
      </c>
      <c r="F47" s="23">
        <v>9977.8069497076904</v>
      </c>
      <c r="G47" s="23">
        <v>16529.746090561519</v>
      </c>
      <c r="H47" s="28">
        <f t="shared" si="2"/>
        <v>1.6566512234480317</v>
      </c>
      <c r="I47" s="11">
        <v>9696.3993510614127</v>
      </c>
      <c r="J47" s="11">
        <f>SUM(J26:J46)</f>
        <v>2168.2732890953625</v>
      </c>
      <c r="K47" s="28">
        <f t="shared" si="8"/>
        <v>0.22361633536246764</v>
      </c>
      <c r="L47" s="11">
        <f>SUM(L26:L46)</f>
        <v>41206.354190831109</v>
      </c>
      <c r="M47" s="11">
        <f>SUM(M26:M46)</f>
        <v>40144.435693463958</v>
      </c>
      <c r="N47" s="28">
        <f t="shared" si="5"/>
        <v>0.97422925375903702</v>
      </c>
    </row>
    <row r="48" spans="2:14" ht="25.2" thickBot="1" x14ac:dyDescent="0.45">
      <c r="B48" s="13" t="s">
        <v>47</v>
      </c>
      <c r="C48" s="7">
        <v>352.04606997299999</v>
      </c>
      <c r="D48" s="7">
        <v>57.954043104699998</v>
      </c>
      <c r="E48" s="28">
        <f t="shared" si="1"/>
        <v>0.16462062226442339</v>
      </c>
      <c r="F48" s="7">
        <v>69.587063949272505</v>
      </c>
      <c r="G48" s="7">
        <v>90.495869314169994</v>
      </c>
      <c r="H48" s="28">
        <f t="shared" si="2"/>
        <v>1.3004697163274421</v>
      </c>
      <c r="I48" s="7">
        <v>103.10823840782277</v>
      </c>
      <c r="J48" s="7">
        <v>5.9922531999999995</v>
      </c>
      <c r="K48" s="28">
        <f t="shared" si="8"/>
        <v>5.8116143700359939E-2</v>
      </c>
      <c r="L48" s="7">
        <f t="shared" si="6"/>
        <v>524.74137233009526</v>
      </c>
      <c r="M48" s="7">
        <f t="shared" si="6"/>
        <v>154.44216561886998</v>
      </c>
      <c r="N48" s="28">
        <f t="shared" si="5"/>
        <v>0.29432054296209781</v>
      </c>
    </row>
    <row r="49" spans="2:14" ht="24.9" thickBot="1" x14ac:dyDescent="0.45">
      <c r="B49" s="14" t="s">
        <v>48</v>
      </c>
      <c r="C49" s="7">
        <v>3.5710000000000002</v>
      </c>
      <c r="D49" s="7">
        <v>0.37</v>
      </c>
      <c r="E49" s="28">
        <f t="shared" si="1"/>
        <v>0.10361243349201904</v>
      </c>
      <c r="F49" s="7">
        <v>10.7218</v>
      </c>
      <c r="G49" s="7">
        <v>8.0739000000000001</v>
      </c>
      <c r="H49" s="28">
        <f t="shared" si="2"/>
        <v>0.75303587084258239</v>
      </c>
      <c r="I49" s="7">
        <v>5.7386999999999997</v>
      </c>
      <c r="J49" s="7">
        <v>2.5405000000000002</v>
      </c>
      <c r="K49" s="28">
        <f t="shared" si="8"/>
        <v>0.44269608099395341</v>
      </c>
      <c r="L49" s="7">
        <f t="shared" ref="L49:L52" si="9">C49+F49+I49</f>
        <v>20.031500000000001</v>
      </c>
      <c r="M49" s="7">
        <f t="shared" ref="M49:M52" si="10">D49+G49+J49</f>
        <v>10.984399999999999</v>
      </c>
      <c r="N49" s="28">
        <f t="shared" si="5"/>
        <v>0.54835633876644274</v>
      </c>
    </row>
    <row r="50" spans="2:14" ht="24.9" thickBot="1" x14ac:dyDescent="0.45">
      <c r="B50" s="14" t="s">
        <v>49</v>
      </c>
      <c r="C50" s="7">
        <v>0.52480000000000004</v>
      </c>
      <c r="D50" s="7">
        <v>1.4795794994938001</v>
      </c>
      <c r="E50" s="28">
        <f t="shared" si="1"/>
        <v>2.8193206926330028</v>
      </c>
      <c r="F50" s="7">
        <v>1.5751999999999999</v>
      </c>
      <c r="G50" s="7">
        <v>1.3495786115000002E-2</v>
      </c>
      <c r="H50" s="28">
        <f t="shared" si="2"/>
        <v>8.5676651314118852E-3</v>
      </c>
      <c r="I50" s="7">
        <v>1.5748</v>
      </c>
      <c r="J50" s="7">
        <v>23.260924220658879</v>
      </c>
      <c r="K50" s="28">
        <f t="shared" si="8"/>
        <v>14.770716421551231</v>
      </c>
      <c r="L50" s="7">
        <f t="shared" si="9"/>
        <v>3.6748000000000003</v>
      </c>
      <c r="M50" s="7">
        <f t="shared" si="10"/>
        <v>24.753999506267679</v>
      </c>
      <c r="N50" s="28">
        <f t="shared" si="5"/>
        <v>6.7361487717066719</v>
      </c>
    </row>
    <row r="51" spans="2:14" ht="24.9" thickBot="1" x14ac:dyDescent="0.45">
      <c r="B51" s="14" t="s">
        <v>50</v>
      </c>
      <c r="C51" s="7">
        <v>34.420999999999999</v>
      </c>
      <c r="D51" s="7">
        <v>43.019199999999998</v>
      </c>
      <c r="E51" s="28">
        <f t="shared" si="1"/>
        <v>1.2497951831730629</v>
      </c>
      <c r="F51" s="7">
        <v>13.414</v>
      </c>
      <c r="G51" s="7">
        <v>6.0426000000000002</v>
      </c>
      <c r="H51" s="28">
        <f t="shared" si="2"/>
        <v>0.45046965856567767</v>
      </c>
      <c r="I51" s="7">
        <v>7.5510999999999999</v>
      </c>
      <c r="J51" s="7">
        <v>20.313800000000001</v>
      </c>
      <c r="K51" s="28">
        <f t="shared" si="8"/>
        <v>2.6901775900199971</v>
      </c>
      <c r="L51" s="7">
        <f t="shared" si="9"/>
        <v>55.386099999999999</v>
      </c>
      <c r="M51" s="7">
        <f t="shared" si="10"/>
        <v>69.375599999999991</v>
      </c>
      <c r="N51" s="28">
        <f t="shared" si="5"/>
        <v>1.2525814238590547</v>
      </c>
    </row>
    <row r="52" spans="2:14" ht="25.2" thickBot="1" x14ac:dyDescent="0.45">
      <c r="B52" s="15" t="s">
        <v>51</v>
      </c>
      <c r="C52" s="7">
        <v>661.56920000000002</v>
      </c>
      <c r="D52" s="7">
        <v>632.77148</v>
      </c>
      <c r="E52" s="28">
        <f t="shared" si="1"/>
        <v>0.95647058539000906</v>
      </c>
      <c r="F52" s="7">
        <v>224.3886</v>
      </c>
      <c r="G52" s="7">
        <v>306.87343399999997</v>
      </c>
      <c r="H52" s="28">
        <f t="shared" si="2"/>
        <v>1.3675981489255693</v>
      </c>
      <c r="I52" s="7">
        <v>230.5598</v>
      </c>
      <c r="J52" s="7">
        <v>162.5257</v>
      </c>
      <c r="K52" s="28">
        <f t="shared" si="8"/>
        <v>0.70491776970660103</v>
      </c>
      <c r="L52" s="7">
        <f t="shared" si="9"/>
        <v>1116.5176000000001</v>
      </c>
      <c r="M52" s="7">
        <f t="shared" si="10"/>
        <v>1102.1706139999999</v>
      </c>
      <c r="N52" s="28">
        <f t="shared" si="5"/>
        <v>0.98715023748841912</v>
      </c>
    </row>
    <row r="53" spans="2:14" ht="25.2" thickBot="1" x14ac:dyDescent="0.45">
      <c r="B53" s="10" t="s">
        <v>52</v>
      </c>
      <c r="C53" s="11">
        <v>1052.1320699729999</v>
      </c>
      <c r="D53" s="11">
        <v>735.59430260419379</v>
      </c>
      <c r="E53" s="28">
        <f t="shared" si="1"/>
        <v>0.69914635585917528</v>
      </c>
      <c r="F53" s="23">
        <v>319.68666394927249</v>
      </c>
      <c r="G53" s="23">
        <v>411.49929910028499</v>
      </c>
      <c r="H53" s="28">
        <f t="shared" si="2"/>
        <v>1.287195699741736</v>
      </c>
      <c r="I53" s="11">
        <v>348.53263840782279</v>
      </c>
      <c r="J53" s="11">
        <f>SUM(J48:J52)</f>
        <v>214.63317742065888</v>
      </c>
      <c r="K53" s="28">
        <f t="shared" si="8"/>
        <v>0.61581944922332832</v>
      </c>
      <c r="L53" s="11">
        <f>SUM(L48:L52)</f>
        <v>1720.3513723300955</v>
      </c>
      <c r="M53" s="11">
        <f>SUM(M48:M52)</f>
        <v>1361.7267791251375</v>
      </c>
      <c r="N53" s="28">
        <f t="shared" si="5"/>
        <v>0.79153991505861609</v>
      </c>
    </row>
    <row r="54" spans="2:14" ht="41.4" customHeight="1" thickBot="1" x14ac:dyDescent="0.45">
      <c r="B54" s="16" t="s">
        <v>53</v>
      </c>
      <c r="C54" s="11">
        <v>22584.279960035001</v>
      </c>
      <c r="D54" s="11">
        <v>22182.010616411273</v>
      </c>
      <c r="E54" s="28">
        <f t="shared" si="1"/>
        <v>0.98218808196074525</v>
      </c>
      <c r="F54" s="23">
        <v>10297.493613656961</v>
      </c>
      <c r="G54" s="23">
        <v>16941.245389661803</v>
      </c>
      <c r="H54" s="28">
        <f t="shared" si="2"/>
        <v>1.6451814417436126</v>
      </c>
      <c r="I54" s="11">
        <v>10044.931989469236</v>
      </c>
      <c r="J54" s="11">
        <f>J47+J53</f>
        <v>2382.9064665160213</v>
      </c>
      <c r="K54" s="28">
        <f t="shared" si="8"/>
        <v>0.23722474866073548</v>
      </c>
      <c r="L54" s="11">
        <f>L47+L53</f>
        <v>42926.705563161202</v>
      </c>
      <c r="M54" s="11">
        <f>M47+M53</f>
        <v>41506.162472589094</v>
      </c>
      <c r="N54" s="28">
        <f t="shared" si="5"/>
        <v>0.96690770763943301</v>
      </c>
    </row>
    <row r="55" spans="2:14" ht="25.2" thickBot="1" x14ac:dyDescent="0.45">
      <c r="B55" s="17" t="s">
        <v>54</v>
      </c>
      <c r="C55" s="7">
        <v>8190.0605262239997</v>
      </c>
      <c r="D55" s="7">
        <v>7648.1658822911459</v>
      </c>
      <c r="E55" s="28">
        <f t="shared" si="1"/>
        <v>0.93383508678626426</v>
      </c>
      <c r="F55" s="7">
        <v>411.24366479999998</v>
      </c>
      <c r="G55" s="7">
        <v>492.97450702601003</v>
      </c>
      <c r="H55" s="28">
        <f t="shared" si="2"/>
        <v>1.1987406718247153</v>
      </c>
      <c r="I55" s="7">
        <v>493.44078509186357</v>
      </c>
      <c r="J55" s="7">
        <v>245.57194648787203</v>
      </c>
      <c r="K55" s="28">
        <f t="shared" si="8"/>
        <v>0.4976725757319676</v>
      </c>
      <c r="L55" s="7">
        <v>9094.7449761158623</v>
      </c>
      <c r="M55" s="7">
        <v>8386.7123358050267</v>
      </c>
      <c r="N55" s="28">
        <f t="shared" si="5"/>
        <v>0.92214925848165796</v>
      </c>
    </row>
    <row r="56" spans="2:14" ht="25.2" thickBot="1" x14ac:dyDescent="0.45">
      <c r="B56" s="10" t="s">
        <v>55</v>
      </c>
      <c r="C56" s="11">
        <v>8190.0605262239997</v>
      </c>
      <c r="D56" s="11">
        <v>7648.1658822911459</v>
      </c>
      <c r="E56" s="28">
        <f t="shared" si="1"/>
        <v>0.93383508678626426</v>
      </c>
      <c r="F56" s="23">
        <v>411.24366479999998</v>
      </c>
      <c r="G56" s="23">
        <v>492.97450702601003</v>
      </c>
      <c r="H56" s="28">
        <f t="shared" si="2"/>
        <v>1.1987406718247153</v>
      </c>
      <c r="I56" s="11">
        <v>493.44078509186357</v>
      </c>
      <c r="J56" s="11">
        <v>245.57194648787203</v>
      </c>
      <c r="K56" s="28">
        <f t="shared" si="8"/>
        <v>0.4976725757319676</v>
      </c>
      <c r="L56" s="11">
        <v>9094.7449761158623</v>
      </c>
      <c r="M56" s="8">
        <v>8386.7123358050267</v>
      </c>
      <c r="N56" s="28">
        <f t="shared" si="5"/>
        <v>0.92214925848165796</v>
      </c>
    </row>
    <row r="57" spans="2:14" ht="43.2" customHeight="1" thickBot="1" x14ac:dyDescent="0.45">
      <c r="B57" s="16" t="s">
        <v>56</v>
      </c>
      <c r="C57" s="11">
        <v>101256.10662662692</v>
      </c>
      <c r="D57" s="11">
        <v>75278.111845683234</v>
      </c>
      <c r="E57" s="28">
        <f t="shared" si="1"/>
        <v>0.74344268561761628</v>
      </c>
      <c r="F57" s="23">
        <v>42142.394549384895</v>
      </c>
      <c r="G57" s="23">
        <v>44205.79690424107</v>
      </c>
      <c r="H57" s="28">
        <f t="shared" si="2"/>
        <v>1.0489626272289336</v>
      </c>
      <c r="I57" s="11">
        <v>36159.760758077769</v>
      </c>
      <c r="J57" s="11">
        <f>J25+J54+J56</f>
        <v>16232.242115426041</v>
      </c>
      <c r="K57" s="28">
        <f t="shared" si="8"/>
        <v>0.44890347101646411</v>
      </c>
      <c r="L57" s="11">
        <f>L25+L47+L53+L56</f>
        <v>179558.26163927704</v>
      </c>
      <c r="M57" s="11">
        <f>M25+M47+M53+M56</f>
        <v>135716.15086535033</v>
      </c>
      <c r="N57" s="28">
        <f t="shared" si="5"/>
        <v>0.75583350844639396</v>
      </c>
    </row>
    <row r="58" spans="2:14" ht="25.2" thickBot="1" x14ac:dyDescent="0.45">
      <c r="B58" s="17" t="s">
        <v>57</v>
      </c>
      <c r="C58" s="7">
        <v>28538.31806854</v>
      </c>
      <c r="D58" s="7">
        <v>14272.585251499999</v>
      </c>
      <c r="E58" s="28">
        <f t="shared" si="1"/>
        <v>0.50012005673290805</v>
      </c>
      <c r="F58" s="7">
        <v>724.89657228618751</v>
      </c>
      <c r="G58" s="7">
        <v>77.988177000000007</v>
      </c>
      <c r="H58" s="28">
        <f t="shared" si="2"/>
        <v>0.10758524730506031</v>
      </c>
      <c r="I58" s="7">
        <v>1640.3785960722416</v>
      </c>
      <c r="J58" s="7">
        <v>818.25956239999994</v>
      </c>
      <c r="K58" s="28">
        <f t="shared" si="8"/>
        <v>0.49882360350181265</v>
      </c>
      <c r="L58" s="7">
        <v>30903.593236898436</v>
      </c>
      <c r="M58" s="7">
        <v>15168.8329909</v>
      </c>
      <c r="N58" s="28">
        <f t="shared" si="5"/>
        <v>0.4908436658035169</v>
      </c>
    </row>
    <row r="59" spans="2:14" ht="25.2" thickBot="1" x14ac:dyDescent="0.45">
      <c r="B59" s="10" t="s">
        <v>58</v>
      </c>
      <c r="C59" s="11">
        <v>28538.31806854</v>
      </c>
      <c r="D59" s="11">
        <v>14272.585251499999</v>
      </c>
      <c r="E59" s="28">
        <f t="shared" si="1"/>
        <v>0.50012005673290805</v>
      </c>
      <c r="F59" s="23">
        <v>724.89657228618751</v>
      </c>
      <c r="G59" s="23">
        <v>77.988177000000007</v>
      </c>
      <c r="H59" s="28">
        <f t="shared" si="2"/>
        <v>0.10758524730506031</v>
      </c>
      <c r="I59" s="11">
        <v>1640.3785960722416</v>
      </c>
      <c r="J59" s="11">
        <v>818.25956239999994</v>
      </c>
      <c r="K59" s="28">
        <f t="shared" si="8"/>
        <v>0.49882360350181265</v>
      </c>
      <c r="L59" s="11">
        <v>30903.593236898436</v>
      </c>
      <c r="M59" s="8">
        <v>15168.8329909</v>
      </c>
      <c r="N59" s="28">
        <f t="shared" si="5"/>
        <v>0.4908436658035169</v>
      </c>
    </row>
    <row r="60" spans="2:14" ht="25.2" thickBot="1" x14ac:dyDescent="0.45">
      <c r="B60" s="13" t="s">
        <v>59</v>
      </c>
      <c r="C60" s="7">
        <v>1031.4570000000001</v>
      </c>
      <c r="D60" s="7">
        <v>137.2648385</v>
      </c>
      <c r="E60" s="28">
        <f t="shared" si="1"/>
        <v>0.13307858543788056</v>
      </c>
      <c r="F60" s="7">
        <v>84.269084960000001</v>
      </c>
      <c r="G60" s="7">
        <v>0.03</v>
      </c>
      <c r="H60" s="28">
        <f t="shared" si="2"/>
        <v>3.5600244163372721E-4</v>
      </c>
      <c r="I60" s="7">
        <v>446.39480731170232</v>
      </c>
      <c r="J60" s="7">
        <v>81.315359600000008</v>
      </c>
      <c r="K60" s="28">
        <f t="shared" si="8"/>
        <v>0.18216018257403307</v>
      </c>
      <c r="L60" s="8">
        <v>1562.1208922717024</v>
      </c>
      <c r="M60" s="8">
        <v>218.61019810000002</v>
      </c>
      <c r="N60" s="28">
        <f t="shared" si="5"/>
        <v>0.13994448136602783</v>
      </c>
    </row>
    <row r="61" spans="2:14" ht="25.2" thickBot="1" x14ac:dyDescent="0.45">
      <c r="B61" s="15" t="s">
        <v>60</v>
      </c>
      <c r="C61" s="7">
        <v>11.7483</v>
      </c>
      <c r="D61" s="7">
        <v>2.7040999999999999</v>
      </c>
      <c r="E61" s="28">
        <f t="shared" si="1"/>
        <v>0.23016947132776655</v>
      </c>
      <c r="F61" s="7">
        <v>11.8178</v>
      </c>
      <c r="G61" s="7">
        <v>1.4265000000000001</v>
      </c>
      <c r="H61" s="28">
        <f t="shared" si="2"/>
        <v>0.12070774594256123</v>
      </c>
      <c r="I61" s="7">
        <v>11.401400000000001</v>
      </c>
      <c r="J61" s="7">
        <v>3.9159999999999999</v>
      </c>
      <c r="K61" s="28">
        <f t="shared" si="8"/>
        <v>0.34346659182205691</v>
      </c>
      <c r="L61" s="8">
        <v>34.967500000000001</v>
      </c>
      <c r="M61" s="8">
        <v>8.0465999999999998</v>
      </c>
      <c r="N61" s="28">
        <f t="shared" si="5"/>
        <v>0.23011653678415669</v>
      </c>
    </row>
    <row r="62" spans="2:14" ht="25.2" thickBot="1" x14ac:dyDescent="0.45">
      <c r="B62" s="10" t="s">
        <v>61</v>
      </c>
      <c r="C62" s="11">
        <v>1043.2053000000001</v>
      </c>
      <c r="D62" s="11">
        <v>139.96893850000001</v>
      </c>
      <c r="E62" s="28">
        <f t="shared" si="1"/>
        <v>0.13417199711312816</v>
      </c>
      <c r="F62" s="23">
        <v>96.086884959999992</v>
      </c>
      <c r="G62" s="23">
        <v>1.4564999999999999</v>
      </c>
      <c r="H62" s="28">
        <f t="shared" si="2"/>
        <v>1.515815608557116E-2</v>
      </c>
      <c r="I62" s="11">
        <v>457.79620731170235</v>
      </c>
      <c r="J62" s="11">
        <v>85.231359600000005</v>
      </c>
      <c r="K62" s="28">
        <f t="shared" si="8"/>
        <v>0.18617751357203366</v>
      </c>
      <c r="L62" s="11">
        <v>1597.0883922717023</v>
      </c>
      <c r="M62" s="8">
        <v>226.6567981</v>
      </c>
      <c r="N62" s="28">
        <f t="shared" si="5"/>
        <v>0.14191875615450616</v>
      </c>
    </row>
    <row r="63" spans="2:14" ht="25.2" thickBot="1" x14ac:dyDescent="0.45">
      <c r="B63" s="10" t="s">
        <v>62</v>
      </c>
      <c r="C63" s="23">
        <v>130837.62999516692</v>
      </c>
      <c r="D63" s="23">
        <v>89690.666035683244</v>
      </c>
      <c r="E63" s="29">
        <f t="shared" si="1"/>
        <v>0.68551124045120948</v>
      </c>
      <c r="F63" s="23">
        <v>42963.378006631086</v>
      </c>
      <c r="G63" s="23">
        <v>44285.241581241062</v>
      </c>
      <c r="H63" s="29">
        <f t="shared" si="2"/>
        <v>1.0307672170099371</v>
      </c>
      <c r="I63" s="23">
        <v>38257.935561461709</v>
      </c>
      <c r="J63" s="23">
        <f>J57+J59+J62</f>
        <v>17135.733037426038</v>
      </c>
      <c r="K63" s="29">
        <f t="shared" si="8"/>
        <v>0.44790009669751607</v>
      </c>
      <c r="L63" s="23">
        <v>212058.94356325973</v>
      </c>
      <c r="M63" s="23">
        <f>M57+M59+M62</f>
        <v>151111.64065435034</v>
      </c>
      <c r="N63" s="29">
        <f t="shared" si="5"/>
        <v>0.71259263162966724</v>
      </c>
    </row>
    <row r="64" spans="2:14" ht="18" customHeight="1" x14ac:dyDescent="0.4"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38" t="s">
        <v>64</v>
      </c>
    </row>
    <row r="65" spans="2:14" ht="18.600000000000001" x14ac:dyDescent="0.3">
      <c r="B65" s="18"/>
      <c r="C65" s="31"/>
      <c r="D65" s="31"/>
      <c r="E65" s="31"/>
      <c r="F65" s="24"/>
      <c r="G65" s="24"/>
      <c r="H65" s="31"/>
      <c r="I65" s="31"/>
      <c r="J65" s="31"/>
      <c r="K65" s="31"/>
      <c r="L65" s="31"/>
      <c r="M65" s="32"/>
      <c r="N65" s="31"/>
    </row>
    <row r="67" spans="2:14" x14ac:dyDescent="0.3">
      <c r="E67" s="30"/>
      <c r="G67" s="21"/>
    </row>
    <row r="68" spans="2:14" x14ac:dyDescent="0.3">
      <c r="E68" s="30"/>
      <c r="G68" s="21"/>
      <c r="H68" s="30"/>
    </row>
    <row r="69" spans="2:14" x14ac:dyDescent="0.3">
      <c r="E69" s="30"/>
      <c r="G69" s="21"/>
      <c r="H69" s="30"/>
    </row>
    <row r="70" spans="2:14" x14ac:dyDescent="0.3">
      <c r="E70" s="30"/>
      <c r="G70" s="21"/>
      <c r="H70" s="30"/>
    </row>
    <row r="71" spans="2:14" x14ac:dyDescent="0.3">
      <c r="E71" s="30"/>
      <c r="G71" s="21"/>
      <c r="H71" s="30"/>
    </row>
    <row r="72" spans="2:14" x14ac:dyDescent="0.3">
      <c r="E72" s="30"/>
      <c r="G72" s="21"/>
      <c r="H72" s="30"/>
    </row>
    <row r="73" spans="2:14" x14ac:dyDescent="0.3">
      <c r="E73" s="30"/>
      <c r="G73" s="21"/>
      <c r="H73" s="30"/>
    </row>
    <row r="74" spans="2:14" x14ac:dyDescent="0.3">
      <c r="E74" s="30"/>
      <c r="G74" s="21"/>
      <c r="H74" s="30"/>
    </row>
    <row r="75" spans="2:14" x14ac:dyDescent="0.3">
      <c r="E75" s="30"/>
      <c r="G75" s="21"/>
      <c r="H75" s="30"/>
    </row>
    <row r="76" spans="2:14" x14ac:dyDescent="0.3">
      <c r="E76" s="30"/>
      <c r="G76" s="21"/>
      <c r="H76" s="30"/>
    </row>
    <row r="77" spans="2:14" x14ac:dyDescent="0.3">
      <c r="E77" s="30"/>
      <c r="G77" s="21"/>
      <c r="H77" s="30"/>
    </row>
    <row r="78" spans="2:14" x14ac:dyDescent="0.3">
      <c r="E78" s="30"/>
      <c r="G78" s="21"/>
      <c r="H78" s="30"/>
    </row>
    <row r="79" spans="2:14" x14ac:dyDescent="0.3">
      <c r="E79" s="30"/>
      <c r="G79" s="21"/>
      <c r="H79" s="30"/>
    </row>
    <row r="80" spans="2:14" x14ac:dyDescent="0.3">
      <c r="E80" s="30"/>
      <c r="G80" s="21"/>
      <c r="H80" s="30"/>
    </row>
    <row r="81" spans="5:8" x14ac:dyDescent="0.3">
      <c r="E81" s="30"/>
      <c r="G81" s="21"/>
      <c r="H81" s="30"/>
    </row>
    <row r="82" spans="5:8" x14ac:dyDescent="0.3">
      <c r="E82" s="30"/>
      <c r="G82" s="21"/>
      <c r="H82" s="30"/>
    </row>
    <row r="83" spans="5:8" x14ac:dyDescent="0.3">
      <c r="E83" s="30"/>
      <c r="G83" s="21"/>
      <c r="H83" s="30"/>
    </row>
    <row r="84" spans="5:8" x14ac:dyDescent="0.3">
      <c r="E84" s="30"/>
      <c r="G84" s="21"/>
      <c r="H84" s="30"/>
    </row>
    <row r="85" spans="5:8" x14ac:dyDescent="0.3">
      <c r="E85" s="30"/>
      <c r="G85" s="21"/>
      <c r="H85" s="30"/>
    </row>
    <row r="86" spans="5:8" x14ac:dyDescent="0.3">
      <c r="E86" s="30"/>
      <c r="G86" s="21"/>
      <c r="H86" s="30"/>
    </row>
    <row r="87" spans="5:8" x14ac:dyDescent="0.3">
      <c r="E87" s="30"/>
      <c r="G87" s="21"/>
      <c r="H87" s="30"/>
    </row>
    <row r="88" spans="5:8" x14ac:dyDescent="0.3">
      <c r="E88" s="30"/>
      <c r="G88" s="21"/>
      <c r="H88" s="30"/>
    </row>
    <row r="89" spans="5:8" x14ac:dyDescent="0.3">
      <c r="E89" s="30"/>
      <c r="G89" s="21"/>
      <c r="H89" s="30"/>
    </row>
    <row r="90" spans="5:8" x14ac:dyDescent="0.3">
      <c r="E90" s="30"/>
      <c r="G90" s="21"/>
      <c r="H90" s="30"/>
    </row>
    <row r="91" spans="5:8" x14ac:dyDescent="0.3">
      <c r="E91" s="30"/>
      <c r="G91" s="21"/>
      <c r="H91" s="30"/>
    </row>
    <row r="92" spans="5:8" x14ac:dyDescent="0.3">
      <c r="E92" s="30"/>
      <c r="G92" s="21"/>
      <c r="H92" s="30"/>
    </row>
    <row r="93" spans="5:8" x14ac:dyDescent="0.3">
      <c r="E93" s="30"/>
      <c r="G93" s="21"/>
      <c r="H93" s="30"/>
    </row>
    <row r="94" spans="5:8" x14ac:dyDescent="0.3">
      <c r="E94" s="30"/>
      <c r="G94" s="21"/>
      <c r="H94" s="30"/>
    </row>
    <row r="95" spans="5:8" x14ac:dyDescent="0.3">
      <c r="E95" s="30"/>
      <c r="G95" s="21"/>
      <c r="H95" s="30"/>
    </row>
    <row r="96" spans="5:8" x14ac:dyDescent="0.3">
      <c r="E96" s="30"/>
      <c r="G96" s="21"/>
      <c r="H96" s="30"/>
    </row>
    <row r="97" spans="5:8" x14ac:dyDescent="0.3">
      <c r="E97" s="30"/>
      <c r="G97" s="21"/>
      <c r="H97" s="30"/>
    </row>
    <row r="98" spans="5:8" x14ac:dyDescent="0.3">
      <c r="E98" s="30"/>
      <c r="G98" s="21"/>
      <c r="H98" s="30"/>
    </row>
    <row r="99" spans="5:8" x14ac:dyDescent="0.3">
      <c r="E99" s="30"/>
      <c r="G99" s="21"/>
      <c r="H99" s="30"/>
    </row>
    <row r="100" spans="5:8" x14ac:dyDescent="0.3">
      <c r="E100" s="30"/>
      <c r="G100" s="21"/>
      <c r="H100" s="30"/>
    </row>
    <row r="101" spans="5:8" x14ac:dyDescent="0.3">
      <c r="E101" s="30"/>
      <c r="G101" s="21"/>
      <c r="H101" s="30"/>
    </row>
    <row r="102" spans="5:8" x14ac:dyDescent="0.3">
      <c r="E102" s="30"/>
      <c r="G102" s="21"/>
      <c r="H102" s="30"/>
    </row>
    <row r="103" spans="5:8" x14ac:dyDescent="0.3">
      <c r="E103" s="30"/>
      <c r="G103" s="21"/>
      <c r="H103" s="30"/>
    </row>
    <row r="104" spans="5:8" x14ac:dyDescent="0.3">
      <c r="E104" s="30"/>
      <c r="G104" s="21"/>
      <c r="H104" s="30"/>
    </row>
    <row r="105" spans="5:8" x14ac:dyDescent="0.3">
      <c r="E105" s="30"/>
      <c r="G105" s="21"/>
      <c r="H105" s="30"/>
    </row>
    <row r="106" spans="5:8" x14ac:dyDescent="0.3">
      <c r="E106" s="30"/>
      <c r="G106" s="21"/>
      <c r="H106" s="30"/>
    </row>
    <row r="107" spans="5:8" x14ac:dyDescent="0.3">
      <c r="E107" s="30"/>
      <c r="G107" s="21"/>
      <c r="H107" s="30"/>
    </row>
    <row r="108" spans="5:8" x14ac:dyDescent="0.3">
      <c r="E108" s="30"/>
      <c r="G108" s="21"/>
      <c r="H108" s="30"/>
    </row>
    <row r="109" spans="5:8" x14ac:dyDescent="0.3">
      <c r="E109" s="30"/>
      <c r="G109" s="21"/>
      <c r="H109" s="30"/>
    </row>
    <row r="110" spans="5:8" x14ac:dyDescent="0.3">
      <c r="E110" s="30"/>
      <c r="G110" s="21"/>
      <c r="H110" s="30"/>
    </row>
    <row r="111" spans="5:8" x14ac:dyDescent="0.3">
      <c r="E111" s="30"/>
      <c r="G111" s="21"/>
      <c r="H111" s="30"/>
    </row>
    <row r="112" spans="5:8" x14ac:dyDescent="0.3">
      <c r="E112" s="30"/>
      <c r="G112" s="21"/>
      <c r="H112" s="30"/>
    </row>
    <row r="113" spans="5:8" x14ac:dyDescent="0.3">
      <c r="E113" s="30"/>
      <c r="G113" s="21"/>
      <c r="H113" s="30"/>
    </row>
    <row r="114" spans="5:8" x14ac:dyDescent="0.3">
      <c r="E114" s="30"/>
      <c r="G114" s="21"/>
      <c r="H114" s="30"/>
    </row>
    <row r="115" spans="5:8" x14ac:dyDescent="0.3">
      <c r="E115" s="30"/>
      <c r="G115" s="21"/>
      <c r="H115" s="30"/>
    </row>
    <row r="116" spans="5:8" x14ac:dyDescent="0.3">
      <c r="E116" s="30"/>
      <c r="G116" s="21"/>
      <c r="H116" s="30"/>
    </row>
    <row r="117" spans="5:8" x14ac:dyDescent="0.3">
      <c r="E117" s="30"/>
      <c r="G117" s="21"/>
      <c r="H117" s="30"/>
    </row>
    <row r="118" spans="5:8" x14ac:dyDescent="0.3">
      <c r="E118" s="30"/>
      <c r="G118" s="21"/>
      <c r="H118" s="30"/>
    </row>
    <row r="119" spans="5:8" x14ac:dyDescent="0.3">
      <c r="H119" s="30"/>
    </row>
    <row r="134" spans="2:5" x14ac:dyDescent="0.3">
      <c r="B134" s="34"/>
      <c r="D134" s="35"/>
      <c r="E134" s="35"/>
    </row>
    <row r="135" spans="2:5" x14ac:dyDescent="0.3">
      <c r="B135" s="34"/>
      <c r="D135" s="35"/>
      <c r="E135" s="35"/>
    </row>
    <row r="136" spans="2:5" x14ac:dyDescent="0.3">
      <c r="B136" s="34"/>
      <c r="D136" s="35"/>
      <c r="E136" s="35"/>
    </row>
    <row r="137" spans="2:5" x14ac:dyDescent="0.3">
      <c r="B137" s="34"/>
      <c r="D137" s="35"/>
      <c r="E137" s="35"/>
    </row>
    <row r="138" spans="2:5" x14ac:dyDescent="0.3">
      <c r="B138" s="34"/>
      <c r="D138" s="35"/>
      <c r="E138" s="35"/>
    </row>
    <row r="139" spans="2:5" x14ac:dyDescent="0.3">
      <c r="B139" s="34"/>
      <c r="D139" s="35"/>
      <c r="E139" s="35"/>
    </row>
    <row r="140" spans="2:5" x14ac:dyDescent="0.3">
      <c r="B140" s="34"/>
      <c r="D140" s="35"/>
      <c r="E140" s="35"/>
    </row>
    <row r="141" spans="2:5" x14ac:dyDescent="0.3">
      <c r="B141" s="34"/>
      <c r="D141" s="35"/>
      <c r="E141" s="35"/>
    </row>
    <row r="142" spans="2:5" x14ac:dyDescent="0.3">
      <c r="B142" s="34"/>
      <c r="D142" s="35"/>
      <c r="E142" s="35"/>
    </row>
    <row r="143" spans="2:5" x14ac:dyDescent="0.3">
      <c r="B143" s="34"/>
      <c r="D143" s="35"/>
      <c r="E143" s="35"/>
    </row>
    <row r="144" spans="2:5" x14ac:dyDescent="0.3">
      <c r="B144" s="34"/>
      <c r="D144" s="35"/>
      <c r="E144" s="35"/>
    </row>
    <row r="145" spans="2:5" x14ac:dyDescent="0.3">
      <c r="B145" s="34"/>
      <c r="D145" s="35"/>
      <c r="E145" s="35"/>
    </row>
    <row r="146" spans="2:5" x14ac:dyDescent="0.3">
      <c r="B146" s="34"/>
      <c r="D146" s="35"/>
      <c r="E146" s="35"/>
    </row>
    <row r="147" spans="2:5" x14ac:dyDescent="0.3">
      <c r="B147" s="34"/>
      <c r="D147" s="35"/>
      <c r="E147" s="35"/>
    </row>
    <row r="148" spans="2:5" x14ac:dyDescent="0.3">
      <c r="B148" s="34"/>
      <c r="D148" s="35"/>
      <c r="E148" s="35"/>
    </row>
    <row r="149" spans="2:5" x14ac:dyDescent="0.3">
      <c r="B149" s="34"/>
      <c r="D149" s="35"/>
      <c r="E149" s="35"/>
    </row>
    <row r="150" spans="2:5" x14ac:dyDescent="0.3">
      <c r="B150" s="34"/>
      <c r="D150" s="35"/>
      <c r="E150" s="35"/>
    </row>
    <row r="151" spans="2:5" x14ac:dyDescent="0.3">
      <c r="B151" s="34"/>
      <c r="D151" s="35"/>
      <c r="E151" s="35"/>
    </row>
    <row r="152" spans="2:5" x14ac:dyDescent="0.3">
      <c r="B152" s="34"/>
      <c r="D152" s="35"/>
      <c r="E152" s="35"/>
    </row>
    <row r="153" spans="2:5" x14ac:dyDescent="0.3">
      <c r="B153" s="34"/>
      <c r="D153" s="35"/>
      <c r="E153" s="35"/>
    </row>
    <row r="154" spans="2:5" x14ac:dyDescent="0.3">
      <c r="B154" s="34"/>
      <c r="D154" s="35"/>
      <c r="E154" s="35"/>
    </row>
    <row r="155" spans="2:5" x14ac:dyDescent="0.3">
      <c r="B155" s="34"/>
      <c r="D155" s="35"/>
      <c r="E155" s="35"/>
    </row>
    <row r="156" spans="2:5" x14ac:dyDescent="0.3">
      <c r="B156" s="34"/>
      <c r="D156" s="35"/>
      <c r="E156" s="35"/>
    </row>
    <row r="157" spans="2:5" x14ac:dyDescent="0.3">
      <c r="B157" s="34"/>
      <c r="D157" s="35"/>
      <c r="E157" s="35"/>
    </row>
    <row r="158" spans="2:5" x14ac:dyDescent="0.3">
      <c r="B158" s="34"/>
      <c r="D158" s="35"/>
      <c r="E158" s="35"/>
    </row>
    <row r="159" spans="2:5" x14ac:dyDescent="0.3">
      <c r="B159" s="34"/>
      <c r="D159" s="35"/>
      <c r="E159" s="35"/>
    </row>
    <row r="160" spans="2:5" x14ac:dyDescent="0.3">
      <c r="B160" s="34"/>
      <c r="D160" s="35"/>
      <c r="E160" s="35"/>
    </row>
    <row r="161" spans="2:5" x14ac:dyDescent="0.3">
      <c r="B161" s="34"/>
      <c r="D161" s="35"/>
      <c r="E161" s="35"/>
    </row>
    <row r="162" spans="2:5" x14ac:dyDescent="0.3">
      <c r="B162" s="34"/>
      <c r="D162" s="35"/>
      <c r="E162" s="35"/>
    </row>
    <row r="163" spans="2:5" x14ac:dyDescent="0.3">
      <c r="B163" s="34"/>
      <c r="D163" s="35"/>
      <c r="E163" s="35"/>
    </row>
    <row r="164" spans="2:5" x14ac:dyDescent="0.3">
      <c r="B164" s="34"/>
      <c r="D164" s="35"/>
      <c r="E164" s="35"/>
    </row>
    <row r="165" spans="2:5" x14ac:dyDescent="0.3">
      <c r="B165" s="34"/>
      <c r="D165" s="35"/>
      <c r="E165" s="35"/>
    </row>
    <row r="166" spans="2:5" x14ac:dyDescent="0.3">
      <c r="B166" s="34"/>
      <c r="D166" s="35"/>
      <c r="E166" s="35"/>
    </row>
    <row r="167" spans="2:5" x14ac:dyDescent="0.3">
      <c r="B167" s="34"/>
      <c r="D167" s="35"/>
      <c r="E167" s="35"/>
    </row>
    <row r="168" spans="2:5" x14ac:dyDescent="0.3">
      <c r="B168" s="34"/>
      <c r="D168" s="35"/>
      <c r="E168" s="35"/>
    </row>
    <row r="169" spans="2:5" x14ac:dyDescent="0.3">
      <c r="B169" s="34"/>
      <c r="D169" s="35"/>
      <c r="E169" s="35"/>
    </row>
    <row r="170" spans="2:5" x14ac:dyDescent="0.3">
      <c r="B170" s="34"/>
      <c r="D170" s="35"/>
      <c r="E170" s="35"/>
    </row>
    <row r="171" spans="2:5" x14ac:dyDescent="0.3">
      <c r="B171" s="34"/>
      <c r="D171" s="35"/>
      <c r="E171" s="35"/>
    </row>
    <row r="172" spans="2:5" x14ac:dyDescent="0.3">
      <c r="B172" s="34"/>
      <c r="D172" s="35"/>
      <c r="E172" s="35"/>
    </row>
    <row r="173" spans="2:5" x14ac:dyDescent="0.3">
      <c r="B173" s="34"/>
      <c r="D173" s="35"/>
      <c r="E173" s="35"/>
    </row>
    <row r="174" spans="2:5" x14ac:dyDescent="0.3">
      <c r="B174" s="34"/>
      <c r="D174" s="35"/>
      <c r="E174" s="35"/>
    </row>
    <row r="175" spans="2:5" x14ac:dyDescent="0.3">
      <c r="B175" s="34"/>
      <c r="D175" s="35"/>
      <c r="E175" s="35"/>
    </row>
    <row r="176" spans="2:5" x14ac:dyDescent="0.3">
      <c r="B176" s="34"/>
      <c r="D176" s="35"/>
      <c r="E176" s="35"/>
    </row>
    <row r="177" spans="2:5" x14ac:dyDescent="0.3">
      <c r="B177" s="34"/>
      <c r="D177" s="35"/>
      <c r="E177" s="35"/>
    </row>
    <row r="178" spans="2:5" x14ac:dyDescent="0.3">
      <c r="B178" s="34"/>
      <c r="D178" s="35"/>
      <c r="E178" s="35"/>
    </row>
    <row r="179" spans="2:5" x14ac:dyDescent="0.3">
      <c r="B179" s="34"/>
      <c r="D179" s="35"/>
      <c r="E179" s="35"/>
    </row>
    <row r="180" spans="2:5" x14ac:dyDescent="0.3">
      <c r="B180" s="34"/>
      <c r="D180" s="35"/>
      <c r="E180" s="35"/>
    </row>
    <row r="181" spans="2:5" x14ac:dyDescent="0.3">
      <c r="B181" s="34"/>
      <c r="D181" s="35"/>
      <c r="E181" s="35"/>
    </row>
    <row r="182" spans="2:5" x14ac:dyDescent="0.3">
      <c r="B182" s="34"/>
      <c r="D182" s="35"/>
      <c r="E182" s="35"/>
    </row>
    <row r="183" spans="2:5" x14ac:dyDescent="0.3">
      <c r="B183" s="34"/>
      <c r="D183" s="35"/>
      <c r="E183" s="35"/>
    </row>
    <row r="184" spans="2:5" x14ac:dyDescent="0.3">
      <c r="B184" s="34"/>
      <c r="D184" s="35"/>
      <c r="E184" s="35"/>
    </row>
    <row r="185" spans="2:5" x14ac:dyDescent="0.3">
      <c r="B185" s="34"/>
      <c r="D185" s="35"/>
      <c r="E185" s="35"/>
    </row>
    <row r="186" spans="2:5" x14ac:dyDescent="0.3">
      <c r="B186" s="34"/>
      <c r="D186" s="35"/>
      <c r="E186" s="35"/>
    </row>
    <row r="187" spans="2:5" x14ac:dyDescent="0.3">
      <c r="B187" s="34"/>
      <c r="D187" s="35"/>
      <c r="E187" s="35"/>
    </row>
    <row r="188" spans="2:5" x14ac:dyDescent="0.3">
      <c r="B188" s="34"/>
      <c r="D188" s="35"/>
      <c r="E188" s="35"/>
    </row>
    <row r="189" spans="2:5" x14ac:dyDescent="0.3">
      <c r="B189" s="34"/>
      <c r="D189" s="35"/>
      <c r="E189" s="35"/>
    </row>
    <row r="190" spans="2:5" ht="15" thickBot="1" x14ac:dyDescent="0.35">
      <c r="B190" s="34"/>
      <c r="D190" s="35"/>
      <c r="E190" s="35"/>
    </row>
    <row r="191" spans="2:5" ht="25.2" thickBot="1" x14ac:dyDescent="0.45">
      <c r="B191" s="34"/>
      <c r="C191" s="8"/>
      <c r="D191" s="35"/>
      <c r="E191" s="35"/>
    </row>
    <row r="192" spans="2:5" ht="25.2" thickBot="1" x14ac:dyDescent="0.45">
      <c r="B192" s="34"/>
      <c r="C192" s="8"/>
      <c r="D192" s="35"/>
      <c r="E192" s="35"/>
    </row>
    <row r="193" spans="2:5" ht="25.2" thickBot="1" x14ac:dyDescent="0.45">
      <c r="B193" s="34"/>
      <c r="C193" s="11"/>
      <c r="D193" s="35"/>
      <c r="E193" s="35"/>
    </row>
    <row r="194" spans="2:5" ht="25.2" thickBot="1" x14ac:dyDescent="0.45">
      <c r="B194" s="34"/>
      <c r="C194" s="23"/>
      <c r="D194" s="35"/>
      <c r="E194" s="35"/>
    </row>
    <row r="195" spans="2:5" x14ac:dyDescent="0.3">
      <c r="B195" s="34"/>
      <c r="C195" s="35"/>
      <c r="D195" s="35"/>
      <c r="E195" s="35"/>
    </row>
    <row r="196" spans="2:5" x14ac:dyDescent="0.3">
      <c r="B196" s="36"/>
      <c r="C196" s="37"/>
      <c r="D196" s="37"/>
      <c r="E196" s="37"/>
    </row>
  </sheetData>
  <mergeCells count="14">
    <mergeCell ref="F9:H9"/>
    <mergeCell ref="I9:K9"/>
    <mergeCell ref="L9:N9"/>
    <mergeCell ref="M2:N2"/>
    <mergeCell ref="B4:N4"/>
    <mergeCell ref="B5:N5"/>
    <mergeCell ref="B6:N6"/>
    <mergeCell ref="B7:B10"/>
    <mergeCell ref="C7:E8"/>
    <mergeCell ref="F7:H8"/>
    <mergeCell ref="I7:K8"/>
    <mergeCell ref="L7:N8"/>
    <mergeCell ref="C9:E9"/>
    <mergeCell ref="M3:N3"/>
  </mergeCells>
  <pageMargins left="0.43" right="0.24" top="0" bottom="0.24" header="0.53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BankWise Achievements Vs Target</vt:lpstr>
      <vt:lpstr>'BankWise Achievements Vs Target'!Print_Area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2021-05-07T07:33:59Z</cp:lastPrinted>
  <dcterms:created xsi:type="dcterms:W3CDTF">2020-08-10T05:35:40Z</dcterms:created>
  <dcterms:modified xsi:type="dcterms:W3CDTF">2021-07-16T05:12:42Z</dcterms:modified>
</cp:coreProperties>
</file>