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LBC MEETINGS\SLBC - 155 PUNJAB\Annexures 155 SLBC\"/>
    </mc:Choice>
  </mc:AlternateContent>
  <bookViews>
    <workbookView xWindow="0" yWindow="0" windowWidth="23040" windowHeight="9192"/>
  </bookViews>
  <sheets>
    <sheet name="BankWise Achievements Vs Target" sheetId="1" r:id="rId1"/>
  </sheets>
  <definedNames>
    <definedName name="_xlnm.Print_Area" localSheetId="0">'BankWise Achievements Vs Target'!$A$1:$N$66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1" l="1"/>
  <c r="G25" i="1"/>
  <c r="D25" i="1"/>
  <c r="H14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1" i="1"/>
  <c r="H32" i="1"/>
  <c r="H33" i="1"/>
  <c r="H34" i="1"/>
  <c r="H36" i="1"/>
  <c r="H37" i="1"/>
  <c r="H38" i="1"/>
  <c r="H39" i="1"/>
  <c r="H40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13" i="1"/>
  <c r="K14" i="1" l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1" i="1"/>
  <c r="E32" i="1"/>
  <c r="E33" i="1"/>
  <c r="E34" i="1"/>
  <c r="E36" i="1"/>
  <c r="E37" i="1"/>
  <c r="E38" i="1"/>
  <c r="E39" i="1"/>
  <c r="E40" i="1"/>
  <c r="E44" i="1"/>
  <c r="E45" i="1"/>
  <c r="E46" i="1"/>
  <c r="E47" i="1"/>
  <c r="E49" i="1"/>
  <c r="E50" i="1"/>
  <c r="E51" i="1"/>
  <c r="E52" i="1"/>
  <c r="E53" i="1"/>
  <c r="E56" i="1"/>
  <c r="E59" i="1"/>
  <c r="E61" i="1"/>
  <c r="E62" i="1"/>
  <c r="E13" i="1"/>
  <c r="E54" i="1" l="1"/>
  <c r="E63" i="1"/>
  <c r="E60" i="1"/>
  <c r="E48" i="1"/>
  <c r="E57" i="1"/>
  <c r="E55" i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M42" i="1"/>
  <c r="M43" i="1"/>
  <c r="M44" i="1"/>
  <c r="N44" i="1" s="1"/>
  <c r="M45" i="1"/>
  <c r="N45" i="1" s="1"/>
  <c r="M46" i="1"/>
  <c r="N46" i="1" s="1"/>
  <c r="M47" i="1"/>
  <c r="N47" i="1" s="1"/>
  <c r="M49" i="1"/>
  <c r="N49" i="1" s="1"/>
  <c r="M50" i="1"/>
  <c r="N50" i="1" s="1"/>
  <c r="M51" i="1"/>
  <c r="N51" i="1" s="1"/>
  <c r="M52" i="1"/>
  <c r="N52" i="1" s="1"/>
  <c r="M53" i="1"/>
  <c r="N53" i="1" s="1"/>
  <c r="M56" i="1"/>
  <c r="N56" i="1" s="1"/>
  <c r="M57" i="1"/>
  <c r="N57" i="1" s="1"/>
  <c r="M59" i="1"/>
  <c r="N59" i="1" s="1"/>
  <c r="M60" i="1"/>
  <c r="N60" i="1" s="1"/>
  <c r="M61" i="1"/>
  <c r="N61" i="1" s="1"/>
  <c r="M62" i="1"/>
  <c r="N62" i="1" s="1"/>
  <c r="M63" i="1"/>
  <c r="N63" i="1" s="1"/>
  <c r="M13" i="1"/>
  <c r="N13" i="1" s="1"/>
  <c r="M54" i="1"/>
  <c r="N54" i="1" s="1"/>
  <c r="M48" i="1" l="1"/>
  <c r="N48" i="1" s="1"/>
  <c r="E64" i="1" l="1"/>
  <c r="E58" i="1"/>
  <c r="M25" i="1"/>
  <c r="N25" i="1" s="1"/>
  <c r="M55" i="1" l="1"/>
  <c r="N55" i="1" s="1"/>
  <c r="M58" i="1" l="1"/>
  <c r="N58" i="1" s="1"/>
  <c r="M64" i="1" l="1"/>
  <c r="N64" i="1" s="1"/>
</calcChain>
</file>

<file path=xl/sharedStrings.xml><?xml version="1.0" encoding="utf-8"?>
<sst xmlns="http://schemas.openxmlformats.org/spreadsheetml/2006/main" count="77" uniqueCount="68">
  <si>
    <t>PUNJAB</t>
  </si>
  <si>
    <t>No. in actuals,     Amount in Crores</t>
  </si>
  <si>
    <t>Bank</t>
  </si>
  <si>
    <t>Agriculture &amp; Allied Activities</t>
  </si>
  <si>
    <t xml:space="preserve">MSMEs (Micro, Small &amp; Medium Enterprises) [Manufacturing + Services] </t>
  </si>
  <si>
    <t xml:space="preserve">Other Priority Sector </t>
  </si>
  <si>
    <t>Total Priority Sector (1+2+3)</t>
  </si>
  <si>
    <t>Target</t>
  </si>
  <si>
    <t>Achievement</t>
  </si>
  <si>
    <t>% age Achivement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</si>
  <si>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</si>
  <si>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</si>
  <si>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</si>
  <si>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</si>
  <si>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</si>
  <si>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</si>
  <si>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</si>
  <si>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</si>
  <si>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</si>
  <si>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</si>
  <si>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</si>
  <si>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</si>
  <si>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</si>
  <si>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</si>
  <si>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</si>
  <si>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</si>
  <si>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Bandhan Bank</t>
  </si>
  <si>
    <t>Catholic Syrian Bank</t>
  </si>
  <si>
    <t>DCB</t>
  </si>
  <si>
    <t>Dhan Laxmi Bank</t>
  </si>
  <si>
    <t>Federal Bank</t>
  </si>
  <si>
    <t>HDFC Bank</t>
  </si>
  <si>
    <t>IDBI Bank</t>
  </si>
  <si>
    <t>ICICI Bank</t>
  </si>
  <si>
    <t>IDFC Bank</t>
  </si>
  <si>
    <t>Indusind Bank</t>
  </si>
  <si>
    <t>J&amp;K Bank</t>
  </si>
  <si>
    <t>Karnataka Bank</t>
  </si>
  <si>
    <t>Karur Vysya Bank</t>
  </si>
  <si>
    <t>Kotak Mahindra Bank</t>
  </si>
  <si>
    <t>Laxmi Vilas Bank</t>
  </si>
  <si>
    <t>Nainital Bank</t>
  </si>
  <si>
    <t>Royal Bank of Scotland</t>
  </si>
  <si>
    <t>RBL Bank Ltd.</t>
  </si>
  <si>
    <t>South Indian Bank</t>
  </si>
  <si>
    <t>Tamilnad Mercentile Bank</t>
  </si>
  <si>
    <t>Yes Bank</t>
  </si>
  <si>
    <t>Total Pvt. Sector Banks</t>
  </si>
  <si>
    <t>AU Small Finance Bank</t>
  </si>
  <si>
    <t>Equitas Bank</t>
  </si>
  <si>
    <t>Jana Small Finance</t>
  </si>
  <si>
    <t>Ujjivan Small Finance Bank</t>
  </si>
  <si>
    <t>Capital Small Finance Bank</t>
  </si>
  <si>
    <t>Small Finance Banks</t>
  </si>
  <si>
    <t>Total Pvt. &amp; Small Finance Banks</t>
  </si>
  <si>
    <t>Punjab Gramin Bank</t>
  </si>
  <si>
    <t>Total RRBs</t>
  </si>
  <si>
    <t>Total Schedule Commercial Banks</t>
  </si>
  <si>
    <t>Pb. State Coop. bank</t>
  </si>
  <si>
    <t>Total Coop. Banks</t>
  </si>
  <si>
    <t>PADB</t>
  </si>
  <si>
    <t>CUCB</t>
  </si>
  <si>
    <t>Total Others</t>
  </si>
  <si>
    <t>GRAND TOTAL</t>
  </si>
  <si>
    <t>SLBC-Punjab</t>
  </si>
  <si>
    <t xml:space="preserve"> BANK WISE ACHIEVEMENTS VIS A VIS TARGETS  UNDER ANNUAL CREDIT PLAN 2020-21 UPTO DECEMBER 2020</t>
  </si>
  <si>
    <t>.</t>
  </si>
  <si>
    <t>Annexure - 21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</si>
</sst>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sz val="11"/>
      <color indexed="8"/>
      <name val="Calibri"/>
      <family val="2"/>
    </font>
    <font>
      <b/>
      <sz val="20"/>
      <color indexed="8"/>
      <name val="Tahoma"/>
      <family val="2"/>
      <charset val="1"/>
    </font>
    <font>
      <b/>
      <sz val="14"/>
      <color indexed="10"/>
      <name val="Tahoma"/>
      <family val="2"/>
      <charset val="1"/>
    </font>
    <font>
      <b/>
      <sz val="16"/>
      <color indexed="8"/>
      <name val="Tahoma"/>
      <family val="2"/>
      <charset val="1"/>
    </font>
    <font>
      <sz val="14"/>
      <color indexed="8"/>
      <name val="Tahoma"/>
      <family val="2"/>
      <charset val="1"/>
    </font>
    <font>
      <sz val="20"/>
      <name val="Calibri"/>
      <family val="2"/>
      <charset val="1"/>
    </font>
    <font>
      <b/>
      <sz val="14"/>
      <color indexed="8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b/>
      <sz val="20"/>
      <color indexed="8"/>
      <name val="Tahoma"/>
      <family val="2"/>
    </font>
    <font>
      <sz val="11"/>
      <color theme="1"/>
      <name val="Tahoma"/>
      <family val="2"/>
    </font>
    <font>
      <b/>
      <sz val="15"/>
      <color theme="1"/>
      <name val="Tahoma"/>
      <family val="2"/>
    </font>
    <font>
      <b/>
      <sz val="13"/>
      <color indexed="8"/>
      <name val="Tahoma"/>
      <family val="2"/>
      <charset val="1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Tahoma"/>
      <family val="2"/>
      <charset val="1"/>
    </font>
    <font>
      <sz val="11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9" fillId="0" borderId="0" applyFont="0" applyFill="0" applyBorder="0" applyAlignment="0" applyProtection="0"/>
  </cellStyleXfs>
  <cellXfs count="61">
    <xf numFmtId="0" fontId="0" fillId="0" borderId="0" xfId="0"/>
    <xf numFmtId="1" fontId="6" fillId="0" borderId="14" xfId="1" applyNumberFormat="1" applyFont="1" applyFill="1" applyBorder="1" applyAlignment="1">
      <alignment horizontal="left" vertical="center"/>
    </xf>
    <xf numFmtId="1" fontId="7" fillId="0" borderId="15" xfId="1" applyNumberFormat="1" applyFont="1" applyFill="1" applyBorder="1" applyAlignment="1">
      <alignment horizontal="right"/>
    </xf>
    <xf numFmtId="1" fontId="7" fillId="0" borderId="16" xfId="1" applyNumberFormat="1" applyFont="1" applyFill="1" applyBorder="1" applyAlignment="1">
      <alignment horizontal="right"/>
    </xf>
    <xf numFmtId="1" fontId="3" fillId="0" borderId="15" xfId="1" applyNumberFormat="1" applyFont="1" applyFill="1" applyBorder="1" applyAlignment="1">
      <alignment horizontal="right" wrapText="1"/>
    </xf>
    <xf numFmtId="1" fontId="6" fillId="0" borderId="17" xfId="1" applyNumberFormat="1" applyFont="1" applyFill="1" applyBorder="1" applyAlignment="1">
      <alignment horizontal="left" vertical="center"/>
    </xf>
    <xf numFmtId="1" fontId="8" fillId="0" borderId="17" xfId="1" applyNumberFormat="1" applyFont="1" applyFill="1" applyBorder="1" applyAlignment="1">
      <alignment horizontal="left" vertical="center"/>
    </xf>
    <xf numFmtId="1" fontId="9" fillId="0" borderId="15" xfId="1" applyNumberFormat="1" applyFont="1" applyFill="1" applyBorder="1" applyAlignment="1">
      <alignment horizontal="right"/>
    </xf>
    <xf numFmtId="1" fontId="11" fillId="0" borderId="15" xfId="1" applyNumberFormat="1" applyFont="1" applyFill="1" applyBorder="1" applyAlignment="1">
      <alignment horizontal="right" wrapText="1"/>
    </xf>
    <xf numFmtId="1" fontId="8" fillId="0" borderId="18" xfId="1" applyNumberFormat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vertical="center"/>
    </xf>
    <xf numFmtId="1" fontId="11" fillId="0" borderId="19" xfId="1" applyNumberFormat="1" applyFont="1" applyFill="1" applyBorder="1" applyAlignment="1">
      <alignment horizontal="right"/>
    </xf>
    <xf numFmtId="1" fontId="8" fillId="0" borderId="14" xfId="1" applyNumberFormat="1" applyFont="1" applyFill="1" applyBorder="1" applyAlignment="1">
      <alignment horizontal="left" vertical="center"/>
    </xf>
    <xf numFmtId="0" fontId="8" fillId="0" borderId="14" xfId="1" applyFont="1" applyFill="1" applyBorder="1" applyAlignment="1">
      <alignment vertical="center"/>
    </xf>
    <xf numFmtId="0" fontId="8" fillId="0" borderId="17" xfId="1" applyFont="1" applyFill="1" applyBorder="1" applyAlignment="1">
      <alignment vertical="center"/>
    </xf>
    <xf numFmtId="0" fontId="8" fillId="0" borderId="18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 wrapText="1"/>
    </xf>
    <xf numFmtId="0" fontId="8" fillId="0" borderId="20" xfId="1" applyFont="1" applyFill="1" applyBorder="1" applyAlignment="1">
      <alignment vertical="center"/>
    </xf>
    <xf numFmtId="0" fontId="12" fillId="0" borderId="0" xfId="0" applyFont="1"/>
    <xf numFmtId="0" fontId="14" fillId="0" borderId="13" xfId="1" applyFont="1" applyFill="1" applyBorder="1" applyAlignment="1">
      <alignment horizontal="center" vertical="center" wrapText="1"/>
    </xf>
    <xf numFmtId="0" fontId="15" fillId="0" borderId="0" xfId="0" applyFont="1"/>
    <xf numFmtId="1" fontId="16" fillId="0" borderId="0" xfId="0" applyNumberFormat="1" applyFont="1" applyFill="1"/>
    <xf numFmtId="0" fontId="17" fillId="0" borderId="13" xfId="1" applyFont="1" applyFill="1" applyBorder="1" applyAlignment="1">
      <alignment horizontal="center" vertical="center" wrapText="1"/>
    </xf>
    <xf numFmtId="1" fontId="10" fillId="0" borderId="19" xfId="1" applyNumberFormat="1" applyFont="1" applyFill="1" applyBorder="1" applyAlignment="1">
      <alignment horizontal="right"/>
    </xf>
    <xf numFmtId="0" fontId="18" fillId="0" borderId="0" xfId="0" applyFont="1" applyFill="1"/>
    <xf numFmtId="0" fontId="16" fillId="0" borderId="0" xfId="0" applyFont="1" applyFill="1"/>
    <xf numFmtId="0" fontId="8" fillId="0" borderId="0" xfId="1" applyFont="1" applyFill="1" applyBorder="1" applyAlignment="1">
      <alignment vertical="center"/>
    </xf>
    <xf numFmtId="1" fontId="10" fillId="0" borderId="0" xfId="1" applyNumberFormat="1" applyFont="1" applyFill="1" applyBorder="1" applyAlignment="1">
      <alignment horizontal="right"/>
    </xf>
    <xf numFmtId="9" fontId="10" fillId="0" borderId="16" xfId="2" applyFont="1" applyFill="1" applyBorder="1" applyAlignment="1">
      <alignment horizontal="right"/>
    </xf>
    <xf numFmtId="9" fontId="10" fillId="0" borderId="21" xfId="2" applyFont="1" applyFill="1" applyBorder="1" applyAlignment="1">
      <alignment horizontal="right"/>
    </xf>
    <xf numFmtId="1" fontId="0" fillId="0" borderId="0" xfId="0" applyNumberFormat="1" applyFill="1"/>
    <xf numFmtId="0" fontId="12" fillId="0" borderId="0" xfId="0" applyFont="1" applyFill="1"/>
    <xf numFmtId="0" fontId="13" fillId="0" borderId="0" xfId="0" applyFont="1" applyFill="1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22" xfId="0" applyBorder="1"/>
    <xf numFmtId="0" fontId="0" fillId="0" borderId="22" xfId="0" applyFill="1" applyBorder="1"/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right"/>
    </xf>
    <xf numFmtId="0" fontId="4" fillId="0" borderId="3" xfId="1" applyFont="1" applyFill="1" applyBorder="1" applyAlignment="1">
      <alignment horizontal="right"/>
    </xf>
    <xf numFmtId="0" fontId="4" fillId="0" borderId="4" xfId="1" applyFont="1" applyFill="1" applyBorder="1" applyAlignment="1">
      <alignment horizontal="right"/>
    </xf>
    <xf numFmtId="0" fontId="3" fillId="0" borderId="5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</cellXfs>
  <cellStyles count="3">
    <cellStyle name="Excel Built-in Normal" xfId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7"/>
  <sheetViews>
    <sheetView tabSelected="1" view="pageBreakPreview" zoomScale="55" zoomScaleSheetLayoutView="55" workbookViewId="0">
      <selection activeCell="B59" sqref="B59"/>
    </sheetView>
  </sheetViews>
  <sheetFormatPr defaultRowHeight="14.4" x14ac:dyDescent="0.3"/>
  <cols>
    <col min="2" max="2" width="44.88671875" customWidth="1"/>
    <col min="3" max="5" width="27.109375" style="33" customWidth="1"/>
    <col min="6" max="7" width="27.109375" style="25" customWidth="1"/>
    <col min="8" max="14" width="27.109375" style="33" customWidth="1"/>
  </cols>
  <sheetData>
    <row r="2" spans="1:14" ht="22.2" x14ac:dyDescent="0.35">
      <c r="C2" s="30"/>
      <c r="D2" s="30"/>
      <c r="E2" s="30"/>
      <c r="F2" s="21"/>
      <c r="G2" s="21"/>
      <c r="H2" s="30"/>
      <c r="I2" s="30"/>
      <c r="J2" s="30"/>
      <c r="K2" s="30"/>
      <c r="L2" s="30"/>
      <c r="M2" s="60"/>
      <c r="N2" s="60"/>
    </row>
    <row r="3" spans="1:14" ht="22.8" thickBot="1" x14ac:dyDescent="0.4">
      <c r="C3" s="30"/>
      <c r="D3" s="30"/>
      <c r="E3" s="30"/>
      <c r="F3" s="21"/>
      <c r="G3" s="21"/>
      <c r="H3" s="30"/>
      <c r="I3" s="30"/>
      <c r="J3" s="30"/>
      <c r="K3" s="30"/>
      <c r="L3" s="30"/>
      <c r="M3" s="59" t="s">
        <v>67</v>
      </c>
      <c r="N3" s="59"/>
    </row>
    <row r="4" spans="1:14" ht="49.2" customHeight="1" thickBot="1" x14ac:dyDescent="0.35">
      <c r="B4" s="41" t="s">
        <v>65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ht="25.2" thickBot="1" x14ac:dyDescent="0.45">
      <c r="B5" s="44" t="s">
        <v>0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6"/>
    </row>
    <row r="6" spans="1:14" ht="18" thickBot="1" x14ac:dyDescent="0.35">
      <c r="B6" s="47" t="s">
        <v>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</row>
    <row r="7" spans="1:14" x14ac:dyDescent="0.3">
      <c r="B7" s="50" t="s">
        <v>2</v>
      </c>
      <c r="C7" s="53" t="s">
        <v>3</v>
      </c>
      <c r="D7" s="54"/>
      <c r="E7" s="55"/>
      <c r="F7" s="53" t="s">
        <v>4</v>
      </c>
      <c r="G7" s="54"/>
      <c r="H7" s="55"/>
      <c r="I7" s="53" t="s">
        <v>5</v>
      </c>
      <c r="J7" s="54"/>
      <c r="K7" s="55"/>
      <c r="L7" s="53" t="s">
        <v>6</v>
      </c>
      <c r="M7" s="54"/>
      <c r="N7" s="55"/>
    </row>
    <row r="8" spans="1:14" ht="44.4" customHeight="1" thickBot="1" x14ac:dyDescent="0.35">
      <c r="B8" s="51"/>
      <c r="C8" s="56"/>
      <c r="D8" s="57"/>
      <c r="E8" s="58"/>
      <c r="F8" s="56"/>
      <c r="G8" s="57"/>
      <c r="H8" s="58"/>
      <c r="I8" s="56"/>
      <c r="J8" s="57"/>
      <c r="K8" s="58"/>
      <c r="L8" s="56"/>
      <c r="M8" s="57"/>
      <c r="N8" s="58"/>
    </row>
    <row r="9" spans="1:14" s="20" customFormat="1" ht="21.6" thickBot="1" x14ac:dyDescent="0.45">
      <c r="B9" s="51"/>
      <c r="C9" s="38">
        <v>1</v>
      </c>
      <c r="D9" s="39"/>
      <c r="E9" s="40"/>
      <c r="F9" s="38">
        <v>2</v>
      </c>
      <c r="G9" s="39"/>
      <c r="H9" s="40"/>
      <c r="I9" s="38">
        <v>3</v>
      </c>
      <c r="J9" s="39"/>
      <c r="K9" s="40"/>
      <c r="L9" s="38">
        <v>4</v>
      </c>
      <c r="M9" s="39"/>
      <c r="N9" s="40"/>
    </row>
    <row r="10" spans="1:14" ht="34.200000000000003" thickBot="1" x14ac:dyDescent="0.45">
      <c r="A10" s="20"/>
      <c r="B10" s="52"/>
      <c r="C10" s="19" t="s">
        <v>7</v>
      </c>
      <c r="D10" s="19" t="s">
        <v>8</v>
      </c>
      <c r="E10" s="19" t="s">
        <v>9</v>
      </c>
      <c r="F10" s="22" t="s">
        <v>7</v>
      </c>
      <c r="G10" s="22" t="s">
        <v>8</v>
      </c>
      <c r="H10" s="19" t="s">
        <v>9</v>
      </c>
      <c r="I10" s="19" t="s">
        <v>7</v>
      </c>
      <c r="J10" s="19" t="s">
        <v>8</v>
      </c>
      <c r="K10" s="19" t="s">
        <v>9</v>
      </c>
      <c r="L10" s="19" t="s">
        <v>7</v>
      </c>
      <c r="M10" s="19" t="s">
        <v>8</v>
      </c>
      <c r="N10" s="19" t="s">
        <v>9</v>
      </c>
    </row>
    <row r="11" spans="1:14" ht="26.4" hidden="1" thickBot="1" x14ac:dyDescent="0.55000000000000004">
      <c r="B11" s="1" t="s">
        <v>10</v>
      </c>
      <c r="C11" s="2">
        <v>0</v>
      </c>
      <c r="D11" s="2">
        <v>0</v>
      </c>
      <c r="E11" s="3" t="e">
        <v>#DIV/0!</v>
      </c>
      <c r="F11" s="2">
        <v>0</v>
      </c>
      <c r="G11" s="2">
        <v>0</v>
      </c>
      <c r="H11" s="3" t="e">
        <v>#DIV/0!</v>
      </c>
      <c r="I11" s="2">
        <v>0</v>
      </c>
      <c r="J11" s="2">
        <v>0</v>
      </c>
      <c r="K11" s="3" t="e">
        <v>#DIV/0!</v>
      </c>
      <c r="L11" s="4">
        <v>0</v>
      </c>
      <c r="M11" s="4">
        <v>0</v>
      </c>
      <c r="N11" s="3" t="e">
        <v>#DIV/0!</v>
      </c>
    </row>
    <row r="12" spans="1:14" ht="26.4" hidden="1" thickBot="1" x14ac:dyDescent="0.55000000000000004">
      <c r="B12" s="5" t="s">
        <v>11</v>
      </c>
      <c r="C12" s="2">
        <v>0</v>
      </c>
      <c r="D12" s="2">
        <v>0</v>
      </c>
      <c r="E12" s="3" t="e">
        <v>#DIV/0!</v>
      </c>
      <c r="F12" s="2">
        <v>0</v>
      </c>
      <c r="G12" s="2">
        <v>0</v>
      </c>
      <c r="H12" s="3" t="e">
        <v>#DIV/0!</v>
      </c>
      <c r="I12" s="2">
        <v>0</v>
      </c>
      <c r="J12" s="2">
        <v>0</v>
      </c>
      <c r="K12" s="3" t="e">
        <v>#DIV/0!</v>
      </c>
      <c r="L12" s="4">
        <v>0</v>
      </c>
      <c r="M12" s="4">
        <v>0</v>
      </c>
      <c r="N12" s="3" t="e">
        <v>#DIV/0!</v>
      </c>
    </row>
    <row r="13" spans="1:14" ht="25.2" thickBot="1" x14ac:dyDescent="0.45">
      <c r="B13" s="6" t="s">
        <v>12</v>
      </c>
      <c r="C13" s="7">
        <v>1318.6606199025002</v>
      </c>
      <c r="D13" s="7">
        <v>507</v>
      </c>
      <c r="E13" s="28">
        <f>D13/C13</f>
        <v>0.38448103503499392</v>
      </c>
      <c r="F13" s="7">
        <v>628.15483746292762</v>
      </c>
      <c r="G13" s="7">
        <v>444</v>
      </c>
      <c r="H13" s="28">
        <f>G13/F13</f>
        <v>0.70683209540068848</v>
      </c>
      <c r="I13" s="7">
        <v>1122.8443241427551</v>
      </c>
      <c r="J13" s="7">
        <v>292</v>
      </c>
      <c r="K13" s="28">
        <f t="shared" ref="K13:K40" si="0">J13/I13</f>
        <v>0.26005385940115061</v>
      </c>
      <c r="L13" s="7">
        <v>3069.6597815081823</v>
      </c>
      <c r="M13" s="7">
        <f t="shared" ref="M13:M40" si="1">D13+G13+J13</f>
        <v>1243</v>
      </c>
      <c r="N13" s="28">
        <f>M13/L13</f>
        <v>0.40493086806815132</v>
      </c>
    </row>
    <row r="14" spans="1:14" ht="25.2" thickBot="1" x14ac:dyDescent="0.45">
      <c r="B14" s="6" t="s">
        <v>13</v>
      </c>
      <c r="C14" s="7">
        <v>2676.0034122367501</v>
      </c>
      <c r="D14" s="7">
        <v>1623</v>
      </c>
      <c r="E14" s="28">
        <f t="shared" ref="E14:E64" si="2">D14/C14</f>
        <v>0.60650146878677103</v>
      </c>
      <c r="F14" s="7">
        <v>744.01509406874993</v>
      </c>
      <c r="G14" s="7">
        <v>979</v>
      </c>
      <c r="H14" s="28">
        <f t="shared" ref="H14:H64" si="3">G14/F14</f>
        <v>1.3158335197827808</v>
      </c>
      <c r="I14" s="7">
        <v>449.21850083859067</v>
      </c>
      <c r="J14" s="7">
        <v>238</v>
      </c>
      <c r="K14" s="28">
        <f t="shared" si="0"/>
        <v>0.52980898951335964</v>
      </c>
      <c r="L14" s="7">
        <v>3869.2370071440901</v>
      </c>
      <c r="M14" s="7">
        <f t="shared" si="1"/>
        <v>2840</v>
      </c>
      <c r="N14" s="28">
        <f t="shared" ref="N14:N64" si="4">M14/L14</f>
        <v>0.73399484052185859</v>
      </c>
    </row>
    <row r="15" spans="1:14" ht="25.2" thickBot="1" x14ac:dyDescent="0.45">
      <c r="B15" s="6" t="s">
        <v>14</v>
      </c>
      <c r="C15" s="7">
        <v>134.839272021</v>
      </c>
      <c r="D15" s="7">
        <v>20</v>
      </c>
      <c r="E15" s="28">
        <f t="shared" si="2"/>
        <v>0.14832474026472925</v>
      </c>
      <c r="F15" s="7">
        <v>147.45967105763239</v>
      </c>
      <c r="G15" s="7">
        <v>59</v>
      </c>
      <c r="H15" s="28">
        <f t="shared" si="3"/>
        <v>0.4001093965341937</v>
      </c>
      <c r="I15" s="7">
        <v>173.03987038562221</v>
      </c>
      <c r="J15" s="7">
        <v>30</v>
      </c>
      <c r="K15" s="28">
        <f t="shared" si="0"/>
        <v>0.17337044886328512</v>
      </c>
      <c r="L15" s="7">
        <v>455.3388134642546</v>
      </c>
      <c r="M15" s="7">
        <f t="shared" si="1"/>
        <v>109</v>
      </c>
      <c r="N15" s="28">
        <f t="shared" si="4"/>
        <v>0.23938218481907828</v>
      </c>
    </row>
    <row r="16" spans="1:14" ht="25.2" thickBot="1" x14ac:dyDescent="0.45">
      <c r="B16" s="6" t="s">
        <v>15</v>
      </c>
      <c r="C16" s="7">
        <v>3265.3832677702494</v>
      </c>
      <c r="D16" s="7">
        <v>1626.1592084710001</v>
      </c>
      <c r="E16" s="28">
        <f t="shared" si="2"/>
        <v>0.49799949198043597</v>
      </c>
      <c r="F16" s="7">
        <v>980.50593514253069</v>
      </c>
      <c r="G16" s="7">
        <v>1318</v>
      </c>
      <c r="H16" s="28">
        <f t="shared" si="3"/>
        <v>1.344203999956828</v>
      </c>
      <c r="I16" s="7">
        <v>1169.3670421624956</v>
      </c>
      <c r="J16" s="7">
        <v>386</v>
      </c>
      <c r="K16" s="28">
        <f t="shared" si="0"/>
        <v>0.33009310685392251</v>
      </c>
      <c r="L16" s="7">
        <v>5415.2562450752757</v>
      </c>
      <c r="M16" s="7">
        <f t="shared" si="1"/>
        <v>3330.1592084710001</v>
      </c>
      <c r="N16" s="28">
        <f t="shared" si="4"/>
        <v>0.61495874945890183</v>
      </c>
    </row>
    <row r="17" spans="2:14" ht="25.2" thickBot="1" x14ac:dyDescent="0.45">
      <c r="B17" s="6" t="s">
        <v>16</v>
      </c>
      <c r="C17" s="7">
        <v>1120.6926735799379</v>
      </c>
      <c r="D17" s="7">
        <v>668.67564022099987</v>
      </c>
      <c r="E17" s="28">
        <f t="shared" si="2"/>
        <v>0.59666281040723146</v>
      </c>
      <c r="F17" s="7">
        <v>551.90199635043996</v>
      </c>
      <c r="G17" s="7">
        <v>1064</v>
      </c>
      <c r="H17" s="28">
        <f t="shared" si="3"/>
        <v>1.9278785129169824</v>
      </c>
      <c r="I17" s="7">
        <v>602.33144890081599</v>
      </c>
      <c r="J17" s="7">
        <v>216</v>
      </c>
      <c r="K17" s="28">
        <f t="shared" si="0"/>
        <v>0.35860654527366054</v>
      </c>
      <c r="L17" s="7">
        <v>2274.9261188311939</v>
      </c>
      <c r="M17" s="7">
        <f t="shared" si="1"/>
        <v>1948.6756402209999</v>
      </c>
      <c r="N17" s="28">
        <f t="shared" si="4"/>
        <v>0.85658853889381947</v>
      </c>
    </row>
    <row r="18" spans="2:14" ht="25.2" thickBot="1" x14ac:dyDescent="0.45">
      <c r="B18" s="6" t="s">
        <v>17</v>
      </c>
      <c r="C18" s="7">
        <v>1609.9871970209999</v>
      </c>
      <c r="D18" s="7">
        <v>794</v>
      </c>
      <c r="E18" s="28">
        <f t="shared" si="2"/>
        <v>0.49317162364344158</v>
      </c>
      <c r="F18" s="7">
        <v>894.31448682476321</v>
      </c>
      <c r="G18" s="7">
        <v>794</v>
      </c>
      <c r="H18" s="28">
        <f t="shared" si="3"/>
        <v>0.88783086005804646</v>
      </c>
      <c r="I18" s="7">
        <v>750.00942890311103</v>
      </c>
      <c r="J18" s="7">
        <v>243</v>
      </c>
      <c r="K18" s="28">
        <f t="shared" si="0"/>
        <v>0.32399592676506422</v>
      </c>
      <c r="L18" s="7">
        <v>3254.3111127488746</v>
      </c>
      <c r="M18" s="7">
        <f t="shared" si="1"/>
        <v>1831</v>
      </c>
      <c r="N18" s="28">
        <f t="shared" si="4"/>
        <v>0.56263827782998221</v>
      </c>
    </row>
    <row r="19" spans="2:14" ht="25.2" thickBot="1" x14ac:dyDescent="0.45">
      <c r="B19" s="6" t="s">
        <v>18</v>
      </c>
      <c r="C19" s="7">
        <v>761.58110063849995</v>
      </c>
      <c r="D19" s="7">
        <v>148</v>
      </c>
      <c r="E19" s="28">
        <f t="shared" si="2"/>
        <v>0.19433255352045722</v>
      </c>
      <c r="F19" s="7">
        <v>530.75365368749999</v>
      </c>
      <c r="G19" s="7">
        <v>69</v>
      </c>
      <c r="H19" s="28">
        <f t="shared" si="3"/>
        <v>0.13000381536822392</v>
      </c>
      <c r="I19" s="7">
        <v>473.65590935500848</v>
      </c>
      <c r="J19" s="7">
        <v>74</v>
      </c>
      <c r="K19" s="28">
        <f t="shared" si="0"/>
        <v>0.15623155657609769</v>
      </c>
      <c r="L19" s="7">
        <v>1765.9906636810083</v>
      </c>
      <c r="M19" s="7">
        <f t="shared" si="1"/>
        <v>291</v>
      </c>
      <c r="N19" s="28">
        <f t="shared" si="4"/>
        <v>0.16478003309113953</v>
      </c>
    </row>
    <row r="20" spans="2:14" ht="25.2" thickBot="1" x14ac:dyDescent="0.45">
      <c r="B20" s="6" t="s">
        <v>19</v>
      </c>
      <c r="C20" s="7">
        <v>6908.8690895895006</v>
      </c>
      <c r="D20" s="7">
        <v>5325</v>
      </c>
      <c r="E20" s="28">
        <f t="shared" si="2"/>
        <v>0.77074842943888977</v>
      </c>
      <c r="F20" s="7">
        <v>1525.1930350629636</v>
      </c>
      <c r="G20" s="7">
        <v>1354</v>
      </c>
      <c r="H20" s="28">
        <f t="shared" si="3"/>
        <v>0.88775647991606754</v>
      </c>
      <c r="I20" s="7">
        <v>1786.3423102315232</v>
      </c>
      <c r="J20" s="7">
        <v>824</v>
      </c>
      <c r="K20" s="28">
        <f t="shared" si="0"/>
        <v>0.4612777715001351</v>
      </c>
      <c r="L20" s="7">
        <v>10220.404434883987</v>
      </c>
      <c r="M20" s="7">
        <f t="shared" si="1"/>
        <v>7503</v>
      </c>
      <c r="N20" s="28">
        <f t="shared" si="4"/>
        <v>0.73411967675085132</v>
      </c>
    </row>
    <row r="21" spans="2:14" ht="25.2" thickBot="1" x14ac:dyDescent="0.45">
      <c r="B21" s="6" t="s">
        <v>20</v>
      </c>
      <c r="C21" s="7">
        <v>16608.660721735501</v>
      </c>
      <c r="D21" s="7">
        <v>11451</v>
      </c>
      <c r="E21" s="28">
        <f t="shared" si="2"/>
        <v>0.68945956521432528</v>
      </c>
      <c r="F21" s="7">
        <v>9168.3165813484666</v>
      </c>
      <c r="G21" s="7">
        <v>5008</v>
      </c>
      <c r="H21" s="28">
        <f t="shared" si="3"/>
        <v>0.54622895659907811</v>
      </c>
      <c r="I21" s="7">
        <v>5331.5979695391761</v>
      </c>
      <c r="J21" s="7">
        <v>1320</v>
      </c>
      <c r="K21" s="28">
        <f t="shared" si="0"/>
        <v>0.24758055793807179</v>
      </c>
      <c r="L21" s="7">
        <v>31108.575272623144</v>
      </c>
      <c r="M21" s="7">
        <f t="shared" si="1"/>
        <v>17779</v>
      </c>
      <c r="N21" s="28">
        <f t="shared" si="4"/>
        <v>0.57151444076727831</v>
      </c>
    </row>
    <row r="22" spans="2:14" ht="25.2" thickBot="1" x14ac:dyDescent="0.45">
      <c r="B22" s="6" t="s">
        <v>21</v>
      </c>
      <c r="C22" s="7">
        <v>14895.258068436247</v>
      </c>
      <c r="D22" s="7">
        <v>8414</v>
      </c>
      <c r="E22" s="28">
        <f t="shared" si="2"/>
        <v>0.56487775917287808</v>
      </c>
      <c r="F22" s="7">
        <v>6569.6269852122532</v>
      </c>
      <c r="G22" s="7">
        <v>8421</v>
      </c>
      <c r="H22" s="28">
        <f t="shared" si="3"/>
        <v>1.2818079350555291</v>
      </c>
      <c r="I22" s="7">
        <v>5374.4596050389464</v>
      </c>
      <c r="J22" s="7">
        <v>5564</v>
      </c>
      <c r="K22" s="28">
        <f t="shared" si="0"/>
        <v>1.0352668749772249</v>
      </c>
      <c r="L22" s="7">
        <v>26839.344658687449</v>
      </c>
      <c r="M22" s="7">
        <f t="shared" si="1"/>
        <v>22399</v>
      </c>
      <c r="N22" s="28">
        <f t="shared" si="4"/>
        <v>0.83455838005157168</v>
      </c>
    </row>
    <row r="23" spans="2:14" ht="25.2" thickBot="1" x14ac:dyDescent="0.45">
      <c r="B23" s="6" t="s">
        <v>22</v>
      </c>
      <c r="C23" s="7">
        <v>1393.8960509385001</v>
      </c>
      <c r="D23" s="7">
        <v>965</v>
      </c>
      <c r="E23" s="28">
        <f t="shared" si="2"/>
        <v>0.69230413512562328</v>
      </c>
      <c r="F23" s="7">
        <v>482.60221643188504</v>
      </c>
      <c r="G23" s="7">
        <v>1507</v>
      </c>
      <c r="H23" s="28">
        <f t="shared" si="3"/>
        <v>3.1226545355344415</v>
      </c>
      <c r="I23" s="7">
        <v>569.17026980970229</v>
      </c>
      <c r="J23" s="7">
        <v>280</v>
      </c>
      <c r="K23" s="28">
        <f t="shared" si="0"/>
        <v>0.49194417708011323</v>
      </c>
      <c r="L23" s="7">
        <v>2445.6685371800877</v>
      </c>
      <c r="M23" s="7">
        <f t="shared" si="1"/>
        <v>2752</v>
      </c>
      <c r="N23" s="28">
        <f t="shared" si="4"/>
        <v>1.1252546934152898</v>
      </c>
    </row>
    <row r="24" spans="2:14" ht="25.2" thickBot="1" x14ac:dyDescent="0.45">
      <c r="B24" s="6" t="s">
        <v>23</v>
      </c>
      <c r="C24" s="7">
        <v>2297.904816924</v>
      </c>
      <c r="D24" s="7">
        <v>1242</v>
      </c>
      <c r="E24" s="28">
        <f t="shared" si="2"/>
        <v>0.54049236106417775</v>
      </c>
      <c r="F24" s="7">
        <v>1352.3984605458386</v>
      </c>
      <c r="G24" s="7">
        <v>1205</v>
      </c>
      <c r="H24" s="28">
        <f t="shared" si="3"/>
        <v>0.89100959159155846</v>
      </c>
      <c r="I24" s="7">
        <v>1414.0043083297569</v>
      </c>
      <c r="J24" s="7">
        <v>288</v>
      </c>
      <c r="K24" s="28">
        <f t="shared" si="0"/>
        <v>0.20367689002319231</v>
      </c>
      <c r="L24" s="7">
        <v>5064.3075857995955</v>
      </c>
      <c r="M24" s="7">
        <f t="shared" si="1"/>
        <v>2735</v>
      </c>
      <c r="N24" s="28">
        <f t="shared" si="4"/>
        <v>0.5400540851169835</v>
      </c>
    </row>
    <row r="25" spans="2:14" ht="25.2" thickBot="1" x14ac:dyDescent="0.45">
      <c r="B25" s="10" t="s">
        <v>24</v>
      </c>
      <c r="C25" s="11">
        <v>52991.736290793684</v>
      </c>
      <c r="D25" s="11">
        <f>SUM(D13:D24)</f>
        <v>32783.834848692</v>
      </c>
      <c r="E25" s="28">
        <f t="shared" si="2"/>
        <v>0.61865938245144037</v>
      </c>
      <c r="F25" s="23">
        <v>23575.24295319595</v>
      </c>
      <c r="G25" s="23">
        <f>SUM(G13:G24)</f>
        <v>22222</v>
      </c>
      <c r="H25" s="28">
        <f t="shared" si="3"/>
        <v>0.94259898165704803</v>
      </c>
      <c r="I25" s="11">
        <v>19216.040987637505</v>
      </c>
      <c r="J25" s="11">
        <f>SUM(J13:J24)</f>
        <v>9755</v>
      </c>
      <c r="K25" s="28">
        <f t="shared" si="0"/>
        <v>0.50764879229159665</v>
      </c>
      <c r="L25" s="11">
        <v>95783.020231627161</v>
      </c>
      <c r="M25" s="8">
        <f t="shared" si="1"/>
        <v>64760.834848692</v>
      </c>
      <c r="N25" s="28">
        <f t="shared" si="4"/>
        <v>0.67612020055417132</v>
      </c>
    </row>
    <row r="26" spans="2:14" ht="25.2" thickBot="1" x14ac:dyDescent="0.45">
      <c r="B26" s="12" t="s">
        <v>25</v>
      </c>
      <c r="C26" s="7">
        <v>3119.2813045762496</v>
      </c>
      <c r="D26" s="7">
        <v>2767.79915127</v>
      </c>
      <c r="E26" s="28">
        <f t="shared" si="2"/>
        <v>0.8873195076088215</v>
      </c>
      <c r="F26" s="7">
        <v>625.50039513890101</v>
      </c>
      <c r="G26" s="7">
        <v>1866.6100621800001</v>
      </c>
      <c r="H26" s="28">
        <f t="shared" si="3"/>
        <v>2.9841868633280297</v>
      </c>
      <c r="I26" s="7">
        <v>978.86468796535655</v>
      </c>
      <c r="J26" s="7">
        <v>109.44935340469999</v>
      </c>
      <c r="K26" s="28">
        <f t="shared" si="0"/>
        <v>0.11181254646359616</v>
      </c>
      <c r="L26" s="7">
        <v>4723.6463876805074</v>
      </c>
      <c r="M26" s="7">
        <f t="shared" si="1"/>
        <v>4743.8585668547003</v>
      </c>
      <c r="N26" s="28">
        <f t="shared" si="4"/>
        <v>1.0042789357024919</v>
      </c>
    </row>
    <row r="27" spans="2:14" ht="25.2" thickBot="1" x14ac:dyDescent="0.45">
      <c r="B27" s="6" t="s">
        <v>26</v>
      </c>
      <c r="C27" s="7">
        <v>34.715171099999999</v>
      </c>
      <c r="D27" s="7">
        <v>79.004900000000006</v>
      </c>
      <c r="E27" s="28">
        <f t="shared" si="2"/>
        <v>2.2758032726504411</v>
      </c>
      <c r="F27" s="7">
        <v>590.12054999999998</v>
      </c>
      <c r="G27" s="7">
        <v>85.841099999999997</v>
      </c>
      <c r="H27" s="28">
        <f t="shared" si="3"/>
        <v>0.1454636683979231</v>
      </c>
      <c r="I27" s="7">
        <v>120.498783</v>
      </c>
      <c r="J27" s="7">
        <v>91.855086999999997</v>
      </c>
      <c r="K27" s="28">
        <f t="shared" si="0"/>
        <v>0.76229057848658932</v>
      </c>
      <c r="L27" s="7">
        <v>745.3345041</v>
      </c>
      <c r="M27" s="7">
        <f t="shared" si="1"/>
        <v>256.70108700000003</v>
      </c>
      <c r="N27" s="28">
        <f t="shared" si="4"/>
        <v>0.34441057751642606</v>
      </c>
    </row>
    <row r="28" spans="2:14" ht="25.2" thickBot="1" x14ac:dyDescent="0.45">
      <c r="B28" s="6" t="s">
        <v>27</v>
      </c>
      <c r="C28" s="7">
        <v>8.088750000000001</v>
      </c>
      <c r="D28" s="7">
        <v>8.43E-2</v>
      </c>
      <c r="E28" s="28">
        <f t="shared" si="2"/>
        <v>1.0421882243857207E-2</v>
      </c>
      <c r="F28" s="7">
        <v>55.2804</v>
      </c>
      <c r="G28" s="7">
        <v>10.695499999999999</v>
      </c>
      <c r="H28" s="28">
        <f t="shared" si="3"/>
        <v>0.19347725414432601</v>
      </c>
      <c r="I28" s="7">
        <v>71.863950000000003</v>
      </c>
      <c r="J28" s="7">
        <v>0</v>
      </c>
      <c r="K28" s="28">
        <f t="shared" si="0"/>
        <v>0</v>
      </c>
      <c r="L28" s="7">
        <v>135.23310000000001</v>
      </c>
      <c r="M28" s="7">
        <f t="shared" si="1"/>
        <v>10.7798</v>
      </c>
      <c r="N28" s="28">
        <f t="shared" si="4"/>
        <v>7.971273305130179E-2</v>
      </c>
    </row>
    <row r="29" spans="2:14" ht="25.2" thickBot="1" x14ac:dyDescent="0.45">
      <c r="B29" s="6" t="s">
        <v>28</v>
      </c>
      <c r="C29" s="7">
        <v>59.330009795999999</v>
      </c>
      <c r="D29" s="7">
        <v>13.801680900000001</v>
      </c>
      <c r="E29" s="28">
        <f t="shared" si="2"/>
        <v>0.23262562988706104</v>
      </c>
      <c r="F29" s="7">
        <v>74.600268924131257</v>
      </c>
      <c r="G29" s="7">
        <v>25.552309700000002</v>
      </c>
      <c r="H29" s="28">
        <f t="shared" si="3"/>
        <v>0.34252302395835588</v>
      </c>
      <c r="I29" s="7">
        <v>112.80555336125249</v>
      </c>
      <c r="J29" s="7">
        <v>16.3620406</v>
      </c>
      <c r="K29" s="28">
        <f t="shared" si="0"/>
        <v>0.1450464105042916</v>
      </c>
      <c r="L29" s="7">
        <v>246.73583208138373</v>
      </c>
      <c r="M29" s="7">
        <f t="shared" si="1"/>
        <v>55.716031200000003</v>
      </c>
      <c r="N29" s="28">
        <f t="shared" si="4"/>
        <v>0.22581248426707046</v>
      </c>
    </row>
    <row r="30" spans="2:14" ht="25.2" thickBot="1" x14ac:dyDescent="0.45">
      <c r="B30" s="6" t="s">
        <v>29</v>
      </c>
      <c r="C30" s="7">
        <v>0</v>
      </c>
      <c r="D30" s="7">
        <v>13.906000000000001</v>
      </c>
      <c r="E30" s="28">
        <v>0</v>
      </c>
      <c r="F30" s="7">
        <v>0</v>
      </c>
      <c r="G30" s="7">
        <v>0</v>
      </c>
      <c r="H30" s="28">
        <v>0</v>
      </c>
      <c r="I30" s="7">
        <v>3.068136</v>
      </c>
      <c r="J30" s="7">
        <v>0</v>
      </c>
      <c r="K30" s="28">
        <f t="shared" si="0"/>
        <v>0</v>
      </c>
      <c r="L30" s="7">
        <v>3.068136</v>
      </c>
      <c r="M30" s="7">
        <f t="shared" si="1"/>
        <v>13.906000000000001</v>
      </c>
      <c r="N30" s="28">
        <f t="shared" si="4"/>
        <v>4.5323936096704971</v>
      </c>
    </row>
    <row r="31" spans="2:14" ht="25.2" thickBot="1" x14ac:dyDescent="0.45">
      <c r="B31" s="6" t="s">
        <v>30</v>
      </c>
      <c r="C31" s="7">
        <v>280.23540655200003</v>
      </c>
      <c r="D31" s="7">
        <v>271.97240132000002</v>
      </c>
      <c r="E31" s="28">
        <f t="shared" si="2"/>
        <v>0.97051405697207382</v>
      </c>
      <c r="F31" s="7">
        <v>73.146881332255063</v>
      </c>
      <c r="G31" s="7">
        <v>361.98113529000005</v>
      </c>
      <c r="H31" s="28">
        <f t="shared" si="3"/>
        <v>4.9486885660343223</v>
      </c>
      <c r="I31" s="7">
        <v>180.6569630923828</v>
      </c>
      <c r="J31" s="7">
        <v>44.686163260000001</v>
      </c>
      <c r="K31" s="28">
        <f t="shared" si="0"/>
        <v>0.24735367236937764</v>
      </c>
      <c r="L31" s="7">
        <v>534.03925097663785</v>
      </c>
      <c r="M31" s="7">
        <f t="shared" si="1"/>
        <v>678.63969987000019</v>
      </c>
      <c r="N31" s="28">
        <f t="shared" si="4"/>
        <v>1.2707674550679948</v>
      </c>
    </row>
    <row r="32" spans="2:14" ht="25.2" thickBot="1" x14ac:dyDescent="0.45">
      <c r="B32" s="6" t="s">
        <v>31</v>
      </c>
      <c r="C32" s="7">
        <v>7321.8465588779991</v>
      </c>
      <c r="D32" s="7">
        <v>8312.9723152230017</v>
      </c>
      <c r="E32" s="28">
        <f t="shared" si="2"/>
        <v>1.1353655458872225</v>
      </c>
      <c r="F32" s="7">
        <v>2146.8972303464434</v>
      </c>
      <c r="G32" s="7">
        <v>5566.4917265747699</v>
      </c>
      <c r="H32" s="28">
        <f t="shared" si="3"/>
        <v>2.5928077263747316</v>
      </c>
      <c r="I32" s="7">
        <v>1401.3965181622034</v>
      </c>
      <c r="J32" s="7">
        <v>535.37669487916014</v>
      </c>
      <c r="K32" s="28">
        <f t="shared" si="0"/>
        <v>0.38203084419051869</v>
      </c>
      <c r="L32" s="7">
        <v>10870.140307386648</v>
      </c>
      <c r="M32" s="7">
        <f t="shared" si="1"/>
        <v>14414.840736676932</v>
      </c>
      <c r="N32" s="28">
        <f t="shared" si="4"/>
        <v>1.3260951863594193</v>
      </c>
    </row>
    <row r="33" spans="2:14" ht="25.2" thickBot="1" x14ac:dyDescent="0.45">
      <c r="B33" s="6" t="s">
        <v>32</v>
      </c>
      <c r="C33" s="7">
        <v>636.50677560375004</v>
      </c>
      <c r="D33" s="7">
        <v>493.76228350000002</v>
      </c>
      <c r="E33" s="28">
        <f t="shared" si="2"/>
        <v>0.77573767071316468</v>
      </c>
      <c r="F33" s="7">
        <v>334.50418376889985</v>
      </c>
      <c r="G33" s="7">
        <v>176.96721009999999</v>
      </c>
      <c r="H33" s="28">
        <f t="shared" si="3"/>
        <v>0.52904333843029594</v>
      </c>
      <c r="I33" s="7">
        <v>1043.4652256433515</v>
      </c>
      <c r="J33" s="7">
        <v>110.464056</v>
      </c>
      <c r="K33" s="28">
        <f t="shared" si="0"/>
        <v>0.10586270944668336</v>
      </c>
      <c r="L33" s="7">
        <v>2014.4761850160016</v>
      </c>
      <c r="M33" s="7">
        <f t="shared" si="1"/>
        <v>781.1935496000001</v>
      </c>
      <c r="N33" s="28">
        <f t="shared" si="4"/>
        <v>0.38778991551781228</v>
      </c>
    </row>
    <row r="34" spans="2:14" ht="25.2" thickBot="1" x14ac:dyDescent="0.45">
      <c r="B34" s="6" t="s">
        <v>33</v>
      </c>
      <c r="C34" s="7">
        <v>2841.4819018874996</v>
      </c>
      <c r="D34" s="7">
        <v>2984.9044675409996</v>
      </c>
      <c r="E34" s="28">
        <f t="shared" si="2"/>
        <v>1.0504745659503336</v>
      </c>
      <c r="F34" s="7">
        <v>1552.3219426566002</v>
      </c>
      <c r="G34" s="7">
        <v>4113.8005823330004</v>
      </c>
      <c r="H34" s="28">
        <f t="shared" si="3"/>
        <v>2.6500949766211237</v>
      </c>
      <c r="I34" s="7">
        <v>1156.2774937106362</v>
      </c>
      <c r="J34" s="7">
        <v>107.070710785</v>
      </c>
      <c r="K34" s="28">
        <f t="shared" si="0"/>
        <v>9.2599493951401726E-2</v>
      </c>
      <c r="L34" s="7">
        <v>5550.0813382547367</v>
      </c>
      <c r="M34" s="7">
        <f t="shared" si="1"/>
        <v>7205.7757606590003</v>
      </c>
      <c r="N34" s="28">
        <f t="shared" si="4"/>
        <v>1.2983189473264385</v>
      </c>
    </row>
    <row r="35" spans="2:14" ht="25.2" thickBot="1" x14ac:dyDescent="0.45">
      <c r="B35" s="6" t="s">
        <v>34</v>
      </c>
      <c r="C35" s="7">
        <v>0</v>
      </c>
      <c r="D35" s="7">
        <v>0</v>
      </c>
      <c r="E35" s="28">
        <v>0</v>
      </c>
      <c r="F35" s="7">
        <v>0</v>
      </c>
      <c r="G35" s="7">
        <v>0</v>
      </c>
      <c r="H35" s="28">
        <v>0</v>
      </c>
      <c r="I35" s="7">
        <v>5.0250000000000003E-2</v>
      </c>
      <c r="J35" s="7">
        <v>0</v>
      </c>
      <c r="K35" s="28">
        <f t="shared" si="0"/>
        <v>0</v>
      </c>
      <c r="L35" s="7">
        <v>5.0250000000000003E-2</v>
      </c>
      <c r="M35" s="7">
        <f t="shared" si="1"/>
        <v>0</v>
      </c>
      <c r="N35" s="28">
        <f t="shared" si="4"/>
        <v>0</v>
      </c>
    </row>
    <row r="36" spans="2:14" ht="25.2" thickBot="1" x14ac:dyDescent="0.45">
      <c r="B36" s="6" t="s">
        <v>35</v>
      </c>
      <c r="C36" s="7">
        <v>400.49567487975003</v>
      </c>
      <c r="D36" s="7">
        <v>339.39752402165931</v>
      </c>
      <c r="E36" s="28">
        <f t="shared" si="2"/>
        <v>0.84744366870769428</v>
      </c>
      <c r="F36" s="7">
        <v>198.21170220680631</v>
      </c>
      <c r="G36" s="7">
        <v>453.11728631375115</v>
      </c>
      <c r="H36" s="28">
        <f t="shared" si="3"/>
        <v>2.2860269160142037</v>
      </c>
      <c r="I36" s="7">
        <v>376.61411022895254</v>
      </c>
      <c r="J36" s="7">
        <v>0.216</v>
      </c>
      <c r="K36" s="28">
        <f t="shared" si="0"/>
        <v>5.7353135247292927E-4</v>
      </c>
      <c r="L36" s="7">
        <v>975.32148731550888</v>
      </c>
      <c r="M36" s="7">
        <f t="shared" si="1"/>
        <v>792.73081033541041</v>
      </c>
      <c r="N36" s="28">
        <f t="shared" si="4"/>
        <v>0.81278923990215357</v>
      </c>
    </row>
    <row r="37" spans="2:14" ht="25.2" thickBot="1" x14ac:dyDescent="0.45">
      <c r="B37" s="6" t="s">
        <v>36</v>
      </c>
      <c r="C37" s="7">
        <v>24.844779746250005</v>
      </c>
      <c r="D37" s="7">
        <v>9.9981000000000009</v>
      </c>
      <c r="E37" s="28">
        <f t="shared" si="2"/>
        <v>0.40242256530807374</v>
      </c>
      <c r="F37" s="7">
        <v>147.66445599294926</v>
      </c>
      <c r="G37" s="7">
        <v>26.690799999999999</v>
      </c>
      <c r="H37" s="28">
        <f t="shared" si="3"/>
        <v>0.18075304460048561</v>
      </c>
      <c r="I37" s="7">
        <v>96.906838898495494</v>
      </c>
      <c r="J37" s="7">
        <v>20.8002</v>
      </c>
      <c r="K37" s="28">
        <f t="shared" si="0"/>
        <v>0.21464119804575454</v>
      </c>
      <c r="L37" s="7">
        <v>269.41607463769481</v>
      </c>
      <c r="M37" s="7">
        <f t="shared" si="1"/>
        <v>57.489100000000008</v>
      </c>
      <c r="N37" s="28">
        <f t="shared" si="4"/>
        <v>0.21338407545767329</v>
      </c>
    </row>
    <row r="38" spans="2:14" ht="25.2" thickBot="1" x14ac:dyDescent="0.45">
      <c r="B38" s="6" t="s">
        <v>37</v>
      </c>
      <c r="C38" s="7">
        <v>12.099156746249999</v>
      </c>
      <c r="D38" s="7">
        <v>7.7058479999999996</v>
      </c>
      <c r="E38" s="28">
        <f t="shared" si="2"/>
        <v>0.63689132735538301</v>
      </c>
      <c r="F38" s="7">
        <v>89.423051072851393</v>
      </c>
      <c r="G38" s="7">
        <v>27.649329999999999</v>
      </c>
      <c r="H38" s="28">
        <f t="shared" si="3"/>
        <v>0.30919689798410677</v>
      </c>
      <c r="I38" s="7">
        <v>88.671451299555727</v>
      </c>
      <c r="J38" s="7">
        <v>5.8716119999999998</v>
      </c>
      <c r="K38" s="28">
        <f t="shared" si="0"/>
        <v>6.6217614733338856E-2</v>
      </c>
      <c r="L38" s="7">
        <v>190.19365911865714</v>
      </c>
      <c r="M38" s="7">
        <f t="shared" si="1"/>
        <v>41.226789999999994</v>
      </c>
      <c r="N38" s="28">
        <f t="shared" si="4"/>
        <v>0.21676216857618588</v>
      </c>
    </row>
    <row r="39" spans="2:14" ht="25.2" thickBot="1" x14ac:dyDescent="0.45">
      <c r="B39" s="6" t="s">
        <v>38</v>
      </c>
      <c r="C39" s="7">
        <v>7.3763250000000005</v>
      </c>
      <c r="D39" s="7">
        <v>68.293099999999995</v>
      </c>
      <c r="E39" s="28">
        <f t="shared" si="2"/>
        <v>9.2584179791427292</v>
      </c>
      <c r="F39" s="7">
        <v>56.623800000000003</v>
      </c>
      <c r="G39" s="7">
        <v>1.0692999999999999</v>
      </c>
      <c r="H39" s="28">
        <f t="shared" si="3"/>
        <v>1.8884285406489849E-2</v>
      </c>
      <c r="I39" s="7">
        <v>111.875925</v>
      </c>
      <c r="J39" s="7">
        <v>3.7119</v>
      </c>
      <c r="K39" s="28">
        <f t="shared" si="0"/>
        <v>3.3178720086560178E-2</v>
      </c>
      <c r="L39" s="7">
        <v>175.87604999999999</v>
      </c>
      <c r="M39" s="7">
        <f t="shared" si="1"/>
        <v>73.074299999999994</v>
      </c>
      <c r="N39" s="28">
        <f t="shared" si="4"/>
        <v>0.41548749815566133</v>
      </c>
    </row>
    <row r="40" spans="2:14" ht="25.2" thickBot="1" x14ac:dyDescent="0.45">
      <c r="B40" s="6" t="s">
        <v>39</v>
      </c>
      <c r="C40" s="7">
        <v>970.49270190599998</v>
      </c>
      <c r="D40" s="7">
        <v>244.16714413099996</v>
      </c>
      <c r="E40" s="28">
        <f t="shared" si="2"/>
        <v>0.25159091217426743</v>
      </c>
      <c r="F40" s="7">
        <v>831.27574809401904</v>
      </c>
      <c r="G40" s="7">
        <v>302.23742608314996</v>
      </c>
      <c r="H40" s="28">
        <f t="shared" si="3"/>
        <v>0.36358263401299934</v>
      </c>
      <c r="I40" s="7">
        <v>992.42293284462039</v>
      </c>
      <c r="J40" s="7">
        <v>0.84809999999999997</v>
      </c>
      <c r="K40" s="28">
        <f t="shared" si="0"/>
        <v>8.5457517347876878E-4</v>
      </c>
      <c r="L40" s="7">
        <v>2794.1913828446395</v>
      </c>
      <c r="M40" s="7">
        <f t="shared" si="1"/>
        <v>547.25267021414993</v>
      </c>
      <c r="N40" s="28">
        <f t="shared" si="4"/>
        <v>0.19585368188238303</v>
      </c>
    </row>
    <row r="41" spans="2:14" ht="25.2" thickBot="1" x14ac:dyDescent="0.45">
      <c r="B41" s="6" t="s">
        <v>40</v>
      </c>
      <c r="C41" s="7">
        <v>0</v>
      </c>
      <c r="D41" s="7">
        <v>0</v>
      </c>
      <c r="E41" s="28">
        <v>0</v>
      </c>
      <c r="F41" s="7">
        <v>0</v>
      </c>
      <c r="G41" s="7">
        <v>0</v>
      </c>
      <c r="H41" s="28">
        <v>0</v>
      </c>
      <c r="I41" s="7">
        <v>0</v>
      </c>
      <c r="J41" s="7">
        <v>0</v>
      </c>
      <c r="K41" s="28">
        <v>0</v>
      </c>
      <c r="L41" s="7">
        <v>0</v>
      </c>
      <c r="M41" s="7">
        <f t="shared" ref="M41:M63" si="5">D41+G41+J41</f>
        <v>0</v>
      </c>
      <c r="N41" s="28">
        <v>0</v>
      </c>
    </row>
    <row r="42" spans="2:14" ht="25.2" thickBot="1" x14ac:dyDescent="0.45">
      <c r="B42" s="6" t="s">
        <v>41</v>
      </c>
      <c r="C42" s="7">
        <v>0</v>
      </c>
      <c r="D42" s="7">
        <v>0</v>
      </c>
      <c r="E42" s="28">
        <v>0</v>
      </c>
      <c r="F42" s="7">
        <v>0</v>
      </c>
      <c r="G42" s="7">
        <v>0</v>
      </c>
      <c r="H42" s="28">
        <v>0</v>
      </c>
      <c r="I42" s="7">
        <v>0</v>
      </c>
      <c r="J42" s="7">
        <v>0</v>
      </c>
      <c r="K42" s="28">
        <v>0</v>
      </c>
      <c r="L42" s="7">
        <v>0</v>
      </c>
      <c r="M42" s="7">
        <f t="shared" si="5"/>
        <v>0</v>
      </c>
      <c r="N42" s="28">
        <v>0</v>
      </c>
    </row>
    <row r="43" spans="2:14" ht="25.2" thickBot="1" x14ac:dyDescent="0.45">
      <c r="B43" s="6" t="s">
        <v>42</v>
      </c>
      <c r="C43" s="7">
        <v>0</v>
      </c>
      <c r="D43" s="7">
        <v>0</v>
      </c>
      <c r="E43" s="28">
        <v>0</v>
      </c>
      <c r="F43" s="7">
        <v>0</v>
      </c>
      <c r="G43" s="7">
        <v>0</v>
      </c>
      <c r="H43" s="28">
        <v>0</v>
      </c>
      <c r="I43" s="7">
        <v>0</v>
      </c>
      <c r="J43" s="7">
        <v>0</v>
      </c>
      <c r="K43" s="28">
        <v>0</v>
      </c>
      <c r="L43" s="7">
        <v>0</v>
      </c>
      <c r="M43" s="7">
        <f t="shared" si="5"/>
        <v>0</v>
      </c>
      <c r="N43" s="28">
        <v>0</v>
      </c>
    </row>
    <row r="44" spans="2:14" ht="25.2" thickBot="1" x14ac:dyDescent="0.45">
      <c r="B44" s="6" t="s">
        <v>43</v>
      </c>
      <c r="C44" s="7">
        <v>1.6436250000000001</v>
      </c>
      <c r="D44" s="7">
        <v>0</v>
      </c>
      <c r="E44" s="28">
        <f t="shared" si="2"/>
        <v>0</v>
      </c>
      <c r="F44" s="7">
        <v>0</v>
      </c>
      <c r="G44" s="7">
        <v>0</v>
      </c>
      <c r="H44" s="28">
        <v>0</v>
      </c>
      <c r="I44" s="7">
        <v>5.2011750000000001</v>
      </c>
      <c r="J44" s="7">
        <v>0</v>
      </c>
      <c r="K44" s="28">
        <f t="shared" ref="K44:K64" si="6">J44/I44</f>
        <v>0</v>
      </c>
      <c r="L44" s="7">
        <v>7.6396499999999996</v>
      </c>
      <c r="M44" s="7">
        <f t="shared" si="5"/>
        <v>0</v>
      </c>
      <c r="N44" s="28">
        <f t="shared" si="4"/>
        <v>0</v>
      </c>
    </row>
    <row r="45" spans="2:14" ht="25.2" thickBot="1" x14ac:dyDescent="0.45">
      <c r="B45" s="6" t="s">
        <v>44</v>
      </c>
      <c r="C45" s="7">
        <v>3.421875</v>
      </c>
      <c r="D45" s="7">
        <v>2.6454</v>
      </c>
      <c r="E45" s="28">
        <f t="shared" si="2"/>
        <v>0.77308493150684932</v>
      </c>
      <c r="F45" s="7">
        <v>32.344049999999996</v>
      </c>
      <c r="G45" s="7">
        <v>0</v>
      </c>
      <c r="H45" s="28">
        <f t="shared" si="3"/>
        <v>0</v>
      </c>
      <c r="I45" s="7">
        <v>23.529600000000002</v>
      </c>
      <c r="J45" s="7">
        <v>8.2199999999999995E-2</v>
      </c>
      <c r="K45" s="28">
        <f t="shared" si="6"/>
        <v>3.4934720522235819E-3</v>
      </c>
      <c r="L45" s="7">
        <v>59.295524999999998</v>
      </c>
      <c r="M45" s="7">
        <f t="shared" si="5"/>
        <v>2.7275999999999998</v>
      </c>
      <c r="N45" s="28">
        <f t="shared" si="4"/>
        <v>4.6000098658372617E-2</v>
      </c>
    </row>
    <row r="46" spans="2:14" ht="25.2" thickBot="1" x14ac:dyDescent="0.45">
      <c r="B46" s="6" t="s">
        <v>45</v>
      </c>
      <c r="C46" s="7">
        <v>1.951425</v>
      </c>
      <c r="D46" s="7">
        <v>0</v>
      </c>
      <c r="E46" s="28">
        <f t="shared" si="2"/>
        <v>0</v>
      </c>
      <c r="F46" s="7">
        <v>6.6188250000000011</v>
      </c>
      <c r="G46" s="7">
        <v>2.4640000000000002E-2</v>
      </c>
      <c r="H46" s="28">
        <f t="shared" si="3"/>
        <v>3.7227151344838396E-3</v>
      </c>
      <c r="I46" s="7">
        <v>18.755475000000001</v>
      </c>
      <c r="J46" s="7">
        <v>3.5000000000000001E-3</v>
      </c>
      <c r="K46" s="28">
        <f t="shared" si="6"/>
        <v>1.8661217591130056E-4</v>
      </c>
      <c r="L46" s="7">
        <v>27.325724999999998</v>
      </c>
      <c r="M46" s="7">
        <f t="shared" si="5"/>
        <v>2.8140000000000002E-2</v>
      </c>
      <c r="N46" s="28">
        <f t="shared" si="4"/>
        <v>1.0297988433975679E-3</v>
      </c>
    </row>
    <row r="47" spans="2:14" ht="25.2" thickBot="1" x14ac:dyDescent="0.45">
      <c r="B47" s="9" t="s">
        <v>46</v>
      </c>
      <c r="C47" s="7">
        <v>433.78947587475</v>
      </c>
      <c r="D47" s="7">
        <v>685.68821780000007</v>
      </c>
      <c r="E47" s="28">
        <f t="shared" si="2"/>
        <v>1.5806935297756783</v>
      </c>
      <c r="F47" s="7">
        <v>668.02687774691094</v>
      </c>
      <c r="G47" s="7">
        <v>1000.2915853999998</v>
      </c>
      <c r="H47" s="28">
        <f t="shared" si="3"/>
        <v>1.4973822442200759</v>
      </c>
      <c r="I47" s="7">
        <v>489.37444408925171</v>
      </c>
      <c r="J47" s="7">
        <v>115.29873000000001</v>
      </c>
      <c r="K47" s="28">
        <f t="shared" si="6"/>
        <v>0.23560431361424325</v>
      </c>
      <c r="L47" s="7">
        <v>1591.1907977109126</v>
      </c>
      <c r="M47" s="7">
        <f t="shared" si="5"/>
        <v>1801.2785331999999</v>
      </c>
      <c r="N47" s="28">
        <f t="shared" si="4"/>
        <v>1.1320317687805381</v>
      </c>
    </row>
    <row r="48" spans="2:14" ht="25.2" thickBot="1" x14ac:dyDescent="0.45">
      <c r="B48" s="10" t="s">
        <v>47</v>
      </c>
      <c r="C48" s="11">
        <v>16157.600917546501</v>
      </c>
      <c r="D48" s="11">
        <v>16296.102833706662</v>
      </c>
      <c r="E48" s="28">
        <f t="shared" si="2"/>
        <v>1.0085719357017757</v>
      </c>
      <c r="F48" s="23">
        <v>7482.5603622807685</v>
      </c>
      <c r="G48" s="23">
        <v>14019.019993974671</v>
      </c>
      <c r="H48" s="28">
        <f t="shared" si="3"/>
        <v>1.8735592250807471</v>
      </c>
      <c r="I48" s="11">
        <v>7272.2995132960586</v>
      </c>
      <c r="J48" s="11">
        <v>1162.0963479288603</v>
      </c>
      <c r="K48" s="28">
        <f t="shared" si="6"/>
        <v>0.1597976466459036</v>
      </c>
      <c r="L48" s="11">
        <v>30913.255643123332</v>
      </c>
      <c r="M48" s="8">
        <f t="shared" si="5"/>
        <v>31477.219175610197</v>
      </c>
      <c r="N48" s="28">
        <f t="shared" si="4"/>
        <v>1.0182434208482445</v>
      </c>
    </row>
    <row r="49" spans="2:14" ht="25.2" thickBot="1" x14ac:dyDescent="0.45">
      <c r="B49" s="13" t="s">
        <v>48</v>
      </c>
      <c r="C49" s="7">
        <v>264.03455247975</v>
      </c>
      <c r="D49" s="7">
        <v>34.594867729800001</v>
      </c>
      <c r="E49" s="28">
        <f t="shared" si="2"/>
        <v>0.13102401714053405</v>
      </c>
      <c r="F49" s="7">
        <v>52.190297961954379</v>
      </c>
      <c r="G49" s="7">
        <v>67.545049568780001</v>
      </c>
      <c r="H49" s="28">
        <f t="shared" si="3"/>
        <v>1.2942070117710176</v>
      </c>
      <c r="I49" s="7">
        <v>77.331178805867069</v>
      </c>
      <c r="J49" s="7">
        <v>4.65184</v>
      </c>
      <c r="K49" s="28">
        <f t="shared" si="6"/>
        <v>6.0154779376608541E-2</v>
      </c>
      <c r="L49" s="7">
        <v>393.55602924757147</v>
      </c>
      <c r="M49" s="7">
        <f t="shared" si="5"/>
        <v>106.79175729857999</v>
      </c>
      <c r="N49" s="28">
        <f t="shared" si="4"/>
        <v>0.27135083536326987</v>
      </c>
    </row>
    <row r="50" spans="2:14" ht="25.2" thickBot="1" x14ac:dyDescent="0.45">
      <c r="B50" s="14" t="s">
        <v>49</v>
      </c>
      <c r="C50" s="7">
        <v>2.6782500000000002</v>
      </c>
      <c r="D50" s="7">
        <v>0.37</v>
      </c>
      <c r="E50" s="28">
        <f t="shared" si="2"/>
        <v>0.13814991132269205</v>
      </c>
      <c r="F50" s="7">
        <v>8.0413499999999996</v>
      </c>
      <c r="G50" s="7">
        <v>4.7210999999999999</v>
      </c>
      <c r="H50" s="28">
        <f t="shared" si="3"/>
        <v>0.58710291182450713</v>
      </c>
      <c r="I50" s="7">
        <v>4.3040249999999993</v>
      </c>
      <c r="J50" s="7">
        <v>0.91149999999999998</v>
      </c>
      <c r="K50" s="28">
        <f t="shared" si="6"/>
        <v>0.2117785096508501</v>
      </c>
      <c r="L50" s="7">
        <v>15.023625000000001</v>
      </c>
      <c r="M50" s="7">
        <f t="shared" si="5"/>
        <v>6.0026000000000002</v>
      </c>
      <c r="N50" s="28">
        <f t="shared" si="4"/>
        <v>0.39954405145229593</v>
      </c>
    </row>
    <row r="51" spans="2:14" ht="25.2" thickBot="1" x14ac:dyDescent="0.45">
      <c r="B51" s="14" t="s">
        <v>50</v>
      </c>
      <c r="C51" s="7">
        <v>0.39360000000000006</v>
      </c>
      <c r="D51" s="7">
        <v>0.61300176796919992</v>
      </c>
      <c r="E51" s="28">
        <f t="shared" si="2"/>
        <v>1.557423190978658</v>
      </c>
      <c r="F51" s="7">
        <v>1.1814</v>
      </c>
      <c r="G51" s="7">
        <v>1.3429304410000001E-2</v>
      </c>
      <c r="H51" s="28">
        <f t="shared" si="3"/>
        <v>1.1367279845945488E-2</v>
      </c>
      <c r="I51" s="7">
        <v>1.1811</v>
      </c>
      <c r="J51" s="7">
        <v>13.0032459119224</v>
      </c>
      <c r="K51" s="28">
        <f t="shared" si="6"/>
        <v>11.009436890968081</v>
      </c>
      <c r="L51" s="7">
        <v>2.7561</v>
      </c>
      <c r="M51" s="7">
        <f t="shared" si="5"/>
        <v>13.6296769843016</v>
      </c>
      <c r="N51" s="28">
        <f t="shared" si="4"/>
        <v>4.9452766533513302</v>
      </c>
    </row>
    <row r="52" spans="2:14" ht="25.2" thickBot="1" x14ac:dyDescent="0.45">
      <c r="B52" s="14" t="s">
        <v>51</v>
      </c>
      <c r="C52" s="7">
        <v>25.815750000000001</v>
      </c>
      <c r="D52" s="7">
        <v>31.386800000000001</v>
      </c>
      <c r="E52" s="28">
        <f t="shared" si="2"/>
        <v>1.2158004319068785</v>
      </c>
      <c r="F52" s="7">
        <v>10.060499999999999</v>
      </c>
      <c r="G52" s="7">
        <v>2.577</v>
      </c>
      <c r="H52" s="28">
        <f t="shared" si="3"/>
        <v>0.25615029074101686</v>
      </c>
      <c r="I52" s="7">
        <v>5.6633250000000004</v>
      </c>
      <c r="J52" s="7">
        <v>11.4993</v>
      </c>
      <c r="K52" s="28">
        <f t="shared" si="6"/>
        <v>2.0304856246109835</v>
      </c>
      <c r="L52" s="7">
        <v>41.539574999999999</v>
      </c>
      <c r="M52" s="7">
        <f t="shared" si="5"/>
        <v>45.463099999999997</v>
      </c>
      <c r="N52" s="28">
        <f t="shared" si="4"/>
        <v>1.0944526996243942</v>
      </c>
    </row>
    <row r="53" spans="2:14" ht="25.2" thickBot="1" x14ac:dyDescent="0.45">
      <c r="B53" s="15" t="s">
        <v>52</v>
      </c>
      <c r="C53" s="7">
        <v>541.17690000000005</v>
      </c>
      <c r="D53" s="7">
        <v>399.72620000000006</v>
      </c>
      <c r="E53" s="28">
        <f t="shared" si="2"/>
        <v>0.73862391391798143</v>
      </c>
      <c r="F53" s="7">
        <v>168.29145</v>
      </c>
      <c r="G53" s="7">
        <v>197.50210000000001</v>
      </c>
      <c r="H53" s="28">
        <f t="shared" si="3"/>
        <v>1.1735718005876117</v>
      </c>
      <c r="I53" s="7">
        <v>172.91985</v>
      </c>
      <c r="J53" s="7">
        <v>115.0502</v>
      </c>
      <c r="K53" s="28">
        <f t="shared" si="6"/>
        <v>0.66533830557914553</v>
      </c>
      <c r="L53" s="7">
        <v>882.3882000000001</v>
      </c>
      <c r="M53" s="7">
        <f t="shared" si="5"/>
        <v>712.27850000000012</v>
      </c>
      <c r="N53" s="28">
        <f t="shared" si="4"/>
        <v>0.80721671028692366</v>
      </c>
    </row>
    <row r="54" spans="2:14" ht="25.2" thickBot="1" x14ac:dyDescent="0.45">
      <c r="B54" s="10" t="s">
        <v>53</v>
      </c>
      <c r="C54" s="11">
        <v>834.09905247974996</v>
      </c>
      <c r="D54" s="11">
        <v>466.69086949776914</v>
      </c>
      <c r="E54" s="28">
        <f t="shared" si="2"/>
        <v>0.55951492584761009</v>
      </c>
      <c r="F54" s="23">
        <v>239.76499796195435</v>
      </c>
      <c r="G54" s="23">
        <v>272.35867887319</v>
      </c>
      <c r="H54" s="28">
        <f t="shared" si="3"/>
        <v>1.1359401129784907</v>
      </c>
      <c r="I54" s="11">
        <v>261.39947880586709</v>
      </c>
      <c r="J54" s="11">
        <v>145.1160859119224</v>
      </c>
      <c r="K54" s="28">
        <f t="shared" si="6"/>
        <v>0.55515063218506033</v>
      </c>
      <c r="L54" s="11">
        <v>1335.2635292475716</v>
      </c>
      <c r="M54" s="8">
        <f t="shared" si="5"/>
        <v>884.16563428288157</v>
      </c>
      <c r="N54" s="28">
        <f t="shared" si="4"/>
        <v>0.66216564364722352</v>
      </c>
    </row>
    <row r="55" spans="2:14" ht="41.4" customHeight="1" thickBot="1" x14ac:dyDescent="0.45">
      <c r="B55" s="16" t="s">
        <v>54</v>
      </c>
      <c r="C55" s="11">
        <v>16991.69997002625</v>
      </c>
      <c r="D55" s="11">
        <v>16762.793703204428</v>
      </c>
      <c r="E55" s="28">
        <f t="shared" si="2"/>
        <v>0.98652834812139945</v>
      </c>
      <c r="F55" s="23">
        <v>7722.325360242723</v>
      </c>
      <c r="G55" s="23">
        <v>14291.378672847861</v>
      </c>
      <c r="H55" s="28">
        <f t="shared" si="3"/>
        <v>1.8506574129115254</v>
      </c>
      <c r="I55" s="11">
        <v>7533.6989921019258</v>
      </c>
      <c r="J55" s="11">
        <v>1307.2124338407825</v>
      </c>
      <c r="K55" s="28">
        <f t="shared" si="6"/>
        <v>0.17351535218107594</v>
      </c>
      <c r="L55" s="11">
        <v>32248.519172370899</v>
      </c>
      <c r="M55" s="8">
        <f t="shared" si="5"/>
        <v>32361.384809893068</v>
      </c>
      <c r="N55" s="28">
        <f t="shared" si="4"/>
        <v>1.0034998703946341</v>
      </c>
    </row>
    <row r="56" spans="2:14" ht="25.2" thickBot="1" x14ac:dyDescent="0.45">
      <c r="B56" s="17" t="s">
        <v>55</v>
      </c>
      <c r="C56" s="7">
        <v>6162.5853196679991</v>
      </c>
      <c r="D56" s="7">
        <v>6288.4074864580307</v>
      </c>
      <c r="E56" s="28">
        <f t="shared" si="2"/>
        <v>1.0204171074741095</v>
      </c>
      <c r="F56" s="7">
        <v>308.43274859999997</v>
      </c>
      <c r="G56" s="7">
        <v>331.58533449534002</v>
      </c>
      <c r="H56" s="28">
        <f t="shared" si="3"/>
        <v>1.0750652646336403</v>
      </c>
      <c r="I56" s="7">
        <v>370.0805888188977</v>
      </c>
      <c r="J56" s="7">
        <v>98.678298682559998</v>
      </c>
      <c r="K56" s="28">
        <f t="shared" si="6"/>
        <v>0.26664002831785677</v>
      </c>
      <c r="L56" s="7">
        <v>6841.0986570868972</v>
      </c>
      <c r="M56" s="7">
        <f t="shared" si="5"/>
        <v>6718.6711196359311</v>
      </c>
      <c r="N56" s="28">
        <f t="shared" si="4"/>
        <v>0.98210411169496292</v>
      </c>
    </row>
    <row r="57" spans="2:14" ht="25.2" thickBot="1" x14ac:dyDescent="0.45">
      <c r="B57" s="10" t="s">
        <v>56</v>
      </c>
      <c r="C57" s="11">
        <v>6162.5853196679991</v>
      </c>
      <c r="D57" s="11">
        <v>6288.4074864580307</v>
      </c>
      <c r="E57" s="28">
        <f t="shared" si="2"/>
        <v>1.0204171074741095</v>
      </c>
      <c r="F57" s="23">
        <v>308.43274859999997</v>
      </c>
      <c r="G57" s="23">
        <v>331.58533449534002</v>
      </c>
      <c r="H57" s="28">
        <f t="shared" si="3"/>
        <v>1.0750652646336403</v>
      </c>
      <c r="I57" s="11">
        <v>370.0805888188977</v>
      </c>
      <c r="J57" s="11">
        <v>98.678298682559998</v>
      </c>
      <c r="K57" s="28">
        <f t="shared" si="6"/>
        <v>0.26664002831785677</v>
      </c>
      <c r="L57" s="11">
        <v>6841.0986570868972</v>
      </c>
      <c r="M57" s="8">
        <f t="shared" si="5"/>
        <v>6718.6711196359311</v>
      </c>
      <c r="N57" s="28">
        <f t="shared" si="4"/>
        <v>0.98210411169496292</v>
      </c>
    </row>
    <row r="58" spans="2:14" ht="43.2" customHeight="1" thickBot="1" x14ac:dyDescent="0.45">
      <c r="B58" s="16" t="s">
        <v>57</v>
      </c>
      <c r="C58" s="11">
        <v>76146.021580487926</v>
      </c>
      <c r="D58" s="11">
        <v>55835.530070814457</v>
      </c>
      <c r="E58" s="28">
        <f t="shared" si="2"/>
        <v>0.73326917036361694</v>
      </c>
      <c r="F58" s="23">
        <v>31606.001062038675</v>
      </c>
      <c r="G58" s="23">
        <v>36851.732835548202</v>
      </c>
      <c r="H58" s="28">
        <f t="shared" si="3"/>
        <v>1.1659726506751931</v>
      </c>
      <c r="I58" s="11">
        <v>27119.820568558327</v>
      </c>
      <c r="J58" s="11">
        <v>11165.918902883343</v>
      </c>
      <c r="K58" s="28">
        <f t="shared" si="6"/>
        <v>0.41172539746921033</v>
      </c>
      <c r="L58" s="11">
        <v>134872.63806108496</v>
      </c>
      <c r="M58" s="8">
        <f t="shared" si="5"/>
        <v>103853.18180924599</v>
      </c>
      <c r="N58" s="28">
        <f t="shared" si="4"/>
        <v>0.77000927172648614</v>
      </c>
    </row>
    <row r="59" spans="2:14" ht="25.2" thickBot="1" x14ac:dyDescent="0.45">
      <c r="B59" s="17" t="s">
        <v>58</v>
      </c>
      <c r="C59" s="7">
        <v>21413.098482419999</v>
      </c>
      <c r="D59" s="7">
        <v>10157.516001</v>
      </c>
      <c r="E59" s="28">
        <f t="shared" si="2"/>
        <v>0.47435993484732014</v>
      </c>
      <c r="F59" s="7">
        <v>543.6724292146406</v>
      </c>
      <c r="G59" s="7">
        <v>50.611618</v>
      </c>
      <c r="H59" s="28">
        <f t="shared" si="3"/>
        <v>9.3092118121771913E-2</v>
      </c>
      <c r="I59" s="7">
        <v>1230.2839470541812</v>
      </c>
      <c r="J59" s="7">
        <v>621.23495199999991</v>
      </c>
      <c r="K59" s="28">
        <f t="shared" si="6"/>
        <v>0.50495249774452344</v>
      </c>
      <c r="L59" s="7">
        <v>23187.054858688818</v>
      </c>
      <c r="M59" s="7">
        <f t="shared" si="5"/>
        <v>10829.362571000001</v>
      </c>
      <c r="N59" s="28">
        <f t="shared" si="4"/>
        <v>0.46704347046222411</v>
      </c>
    </row>
    <row r="60" spans="2:14" ht="25.2" thickBot="1" x14ac:dyDescent="0.45">
      <c r="B60" s="10" t="s">
        <v>59</v>
      </c>
      <c r="C60" s="11">
        <v>21413.098482419999</v>
      </c>
      <c r="D60" s="11">
        <v>10157.516001</v>
      </c>
      <c r="E60" s="28">
        <f t="shared" si="2"/>
        <v>0.47435993484732014</v>
      </c>
      <c r="F60" s="23">
        <v>543.6724292146406</v>
      </c>
      <c r="G60" s="23">
        <v>50.611618</v>
      </c>
      <c r="H60" s="28">
        <f t="shared" si="3"/>
        <v>9.3092118121771913E-2</v>
      </c>
      <c r="I60" s="11">
        <v>1230.2839470541812</v>
      </c>
      <c r="J60" s="11">
        <v>621.23495199999991</v>
      </c>
      <c r="K60" s="28">
        <f t="shared" si="6"/>
        <v>0.50495249774452344</v>
      </c>
      <c r="L60" s="11">
        <v>23187.054858688818</v>
      </c>
      <c r="M60" s="8">
        <f t="shared" si="5"/>
        <v>10829.362571000001</v>
      </c>
      <c r="N60" s="28">
        <f t="shared" si="4"/>
        <v>0.46704347046222411</v>
      </c>
    </row>
    <row r="61" spans="2:14" ht="25.2" thickBot="1" x14ac:dyDescent="0.45">
      <c r="B61" s="13" t="s">
        <v>60</v>
      </c>
      <c r="C61" s="7">
        <v>560.29117499999995</v>
      </c>
      <c r="D61" s="7">
        <v>105.31483500000002</v>
      </c>
      <c r="E61" s="28">
        <f t="shared" si="2"/>
        <v>0.18796447222285809</v>
      </c>
      <c r="F61" s="7">
        <v>63.201813720000004</v>
      </c>
      <c r="G61" s="7">
        <v>0</v>
      </c>
      <c r="H61" s="28">
        <f t="shared" si="3"/>
        <v>0</v>
      </c>
      <c r="I61" s="7">
        <v>334.79610548377673</v>
      </c>
      <c r="J61" s="7">
        <v>78.729832999999999</v>
      </c>
      <c r="K61" s="28">
        <f t="shared" si="6"/>
        <v>0.23515755324046034</v>
      </c>
      <c r="L61" s="8">
        <v>958.28909420377681</v>
      </c>
      <c r="M61" s="8">
        <f t="shared" si="5"/>
        <v>184.044668</v>
      </c>
      <c r="N61" s="28">
        <f t="shared" si="4"/>
        <v>0.19205547586129948</v>
      </c>
    </row>
    <row r="62" spans="2:14" ht="25.2" thickBot="1" x14ac:dyDescent="0.45">
      <c r="B62" s="15" t="s">
        <v>61</v>
      </c>
      <c r="C62" s="7">
        <v>8.8112250000000003</v>
      </c>
      <c r="D62" s="7">
        <v>0.79410000000000003</v>
      </c>
      <c r="E62" s="28">
        <f t="shared" si="2"/>
        <v>9.0123677468229441E-2</v>
      </c>
      <c r="F62" s="7">
        <v>8.8633500000000005</v>
      </c>
      <c r="G62" s="7">
        <v>2.5386000000000002</v>
      </c>
      <c r="H62" s="28">
        <f t="shared" si="3"/>
        <v>0.28641540726700404</v>
      </c>
      <c r="I62" s="7">
        <v>8.55105</v>
      </c>
      <c r="J62" s="7">
        <v>2.0613000000000001</v>
      </c>
      <c r="K62" s="28">
        <f t="shared" si="6"/>
        <v>0.24105811567000546</v>
      </c>
      <c r="L62" s="8">
        <v>26.225625000000001</v>
      </c>
      <c r="M62" s="8">
        <f t="shared" si="5"/>
        <v>5.3940000000000001</v>
      </c>
      <c r="N62" s="28">
        <f t="shared" si="4"/>
        <v>0.20567669979266462</v>
      </c>
    </row>
    <row r="63" spans="2:14" ht="25.2" thickBot="1" x14ac:dyDescent="0.45">
      <c r="B63" s="10" t="s">
        <v>62</v>
      </c>
      <c r="C63" s="11">
        <v>569.10239999999999</v>
      </c>
      <c r="D63" s="11">
        <v>106.108935</v>
      </c>
      <c r="E63" s="28">
        <f t="shared" si="2"/>
        <v>0.18644963542589174</v>
      </c>
      <c r="F63" s="23">
        <v>72.065163720000001</v>
      </c>
      <c r="G63" s="23">
        <v>2.5386000000000002</v>
      </c>
      <c r="H63" s="28">
        <f t="shared" si="3"/>
        <v>3.5226451574624972E-2</v>
      </c>
      <c r="I63" s="11">
        <v>343.34715548377676</v>
      </c>
      <c r="J63" s="11">
        <v>80.791133000000002</v>
      </c>
      <c r="K63" s="28">
        <f t="shared" si="6"/>
        <v>0.23530450656032129</v>
      </c>
      <c r="L63" s="11">
        <v>984.51471920377674</v>
      </c>
      <c r="M63" s="8">
        <f t="shared" si="5"/>
        <v>189.43866800000001</v>
      </c>
      <c r="N63" s="28">
        <f t="shared" si="4"/>
        <v>0.1924183197110633</v>
      </c>
    </row>
    <row r="64" spans="2:14" ht="25.2" thickBot="1" x14ac:dyDescent="0.45">
      <c r="B64" s="10" t="s">
        <v>63</v>
      </c>
      <c r="C64" s="23">
        <v>98128.222462907928</v>
      </c>
      <c r="D64" s="23">
        <v>66099.155006814457</v>
      </c>
      <c r="E64" s="29">
        <f t="shared" si="2"/>
        <v>0.67359984057389477</v>
      </c>
      <c r="F64" s="23">
        <v>32223</v>
      </c>
      <c r="G64" s="23">
        <v>36904.883053548205</v>
      </c>
      <c r="H64" s="29">
        <f t="shared" si="3"/>
        <v>1.1452963117508674</v>
      </c>
      <c r="I64" s="23">
        <v>28693.451671096285</v>
      </c>
      <c r="J64" s="23">
        <v>11867.944987883342</v>
      </c>
      <c r="K64" s="29">
        <f t="shared" si="6"/>
        <v>0.41361161856446343</v>
      </c>
      <c r="L64" s="23">
        <v>159044.20763897756</v>
      </c>
      <c r="M64" s="23">
        <f t="shared" ref="M64" si="7">M58+M60+M61+M62</f>
        <v>114871.98304824599</v>
      </c>
      <c r="N64" s="29">
        <f t="shared" si="4"/>
        <v>0.72226448704752377</v>
      </c>
    </row>
    <row r="65" spans="2:14" ht="24.6" x14ac:dyDescent="0.4">
      <c r="B65" s="26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2:14" ht="18.600000000000001" x14ac:dyDescent="0.3">
      <c r="B66" s="18"/>
      <c r="C66" s="31"/>
      <c r="D66" s="31"/>
      <c r="E66" s="31"/>
      <c r="F66" s="24"/>
      <c r="G66" s="24"/>
      <c r="H66" s="31"/>
      <c r="I66" s="31"/>
      <c r="J66" s="31"/>
      <c r="K66" s="31"/>
      <c r="L66" s="31"/>
      <c r="M66" s="32" t="s">
        <v>64</v>
      </c>
      <c r="N66" s="31"/>
    </row>
    <row r="69" spans="2:14" x14ac:dyDescent="0.3">
      <c r="M69" s="33" t="s">
        <v>66</v>
      </c>
    </row>
    <row r="71" spans="2:14" x14ac:dyDescent="0.3">
      <c r="M71" s="30"/>
    </row>
    <row r="72" spans="2:14" x14ac:dyDescent="0.3">
      <c r="M72" s="30"/>
    </row>
    <row r="73" spans="2:14" x14ac:dyDescent="0.3">
      <c r="M73" s="30"/>
    </row>
    <row r="74" spans="2:14" x14ac:dyDescent="0.3">
      <c r="M74" s="30"/>
    </row>
    <row r="75" spans="2:14" x14ac:dyDescent="0.3">
      <c r="M75" s="30"/>
    </row>
    <row r="76" spans="2:14" x14ac:dyDescent="0.3">
      <c r="M76" s="30"/>
    </row>
    <row r="77" spans="2:14" x14ac:dyDescent="0.3">
      <c r="M77" s="30"/>
    </row>
    <row r="78" spans="2:14" x14ac:dyDescent="0.3">
      <c r="M78" s="30"/>
    </row>
    <row r="79" spans="2:14" x14ac:dyDescent="0.3">
      <c r="M79" s="30"/>
    </row>
    <row r="80" spans="2:14" x14ac:dyDescent="0.3">
      <c r="M80" s="30"/>
    </row>
    <row r="81" spans="13:13" x14ac:dyDescent="0.3">
      <c r="M81" s="30"/>
    </row>
    <row r="82" spans="13:13" x14ac:dyDescent="0.3">
      <c r="M82" s="30"/>
    </row>
    <row r="83" spans="13:13" x14ac:dyDescent="0.3">
      <c r="M83" s="30"/>
    </row>
    <row r="84" spans="13:13" x14ac:dyDescent="0.3">
      <c r="M84" s="30"/>
    </row>
    <row r="85" spans="13:13" x14ac:dyDescent="0.3">
      <c r="M85" s="30"/>
    </row>
    <row r="86" spans="13:13" x14ac:dyDescent="0.3">
      <c r="M86" s="30"/>
    </row>
    <row r="87" spans="13:13" x14ac:dyDescent="0.3">
      <c r="M87" s="30"/>
    </row>
    <row r="88" spans="13:13" x14ac:dyDescent="0.3">
      <c r="M88" s="30"/>
    </row>
    <row r="89" spans="13:13" x14ac:dyDescent="0.3">
      <c r="M89" s="30"/>
    </row>
    <row r="90" spans="13:13" x14ac:dyDescent="0.3">
      <c r="M90" s="30"/>
    </row>
    <row r="91" spans="13:13" x14ac:dyDescent="0.3">
      <c r="M91" s="30"/>
    </row>
    <row r="92" spans="13:13" x14ac:dyDescent="0.3">
      <c r="M92" s="30"/>
    </row>
    <row r="93" spans="13:13" x14ac:dyDescent="0.3">
      <c r="M93" s="30"/>
    </row>
    <row r="94" spans="13:13" x14ac:dyDescent="0.3">
      <c r="M94" s="30"/>
    </row>
    <row r="95" spans="13:13" x14ac:dyDescent="0.3">
      <c r="M95" s="30"/>
    </row>
    <row r="96" spans="13:13" x14ac:dyDescent="0.3">
      <c r="M96" s="30"/>
    </row>
    <row r="97" spans="13:13" x14ac:dyDescent="0.3">
      <c r="M97" s="30"/>
    </row>
    <row r="98" spans="13:13" x14ac:dyDescent="0.3">
      <c r="M98" s="30"/>
    </row>
    <row r="99" spans="13:13" x14ac:dyDescent="0.3">
      <c r="M99" s="30"/>
    </row>
    <row r="100" spans="13:13" x14ac:dyDescent="0.3">
      <c r="M100" s="30"/>
    </row>
    <row r="101" spans="13:13" x14ac:dyDescent="0.3">
      <c r="M101" s="30"/>
    </row>
    <row r="102" spans="13:13" x14ac:dyDescent="0.3">
      <c r="M102" s="30"/>
    </row>
    <row r="103" spans="13:13" x14ac:dyDescent="0.3">
      <c r="M103" s="30"/>
    </row>
    <row r="104" spans="13:13" x14ac:dyDescent="0.3">
      <c r="M104" s="30"/>
    </row>
    <row r="105" spans="13:13" x14ac:dyDescent="0.3">
      <c r="M105" s="30"/>
    </row>
    <row r="106" spans="13:13" x14ac:dyDescent="0.3">
      <c r="M106" s="30"/>
    </row>
    <row r="107" spans="13:13" x14ac:dyDescent="0.3">
      <c r="M107" s="30"/>
    </row>
    <row r="108" spans="13:13" x14ac:dyDescent="0.3">
      <c r="M108" s="30"/>
    </row>
    <row r="109" spans="13:13" x14ac:dyDescent="0.3">
      <c r="M109" s="30"/>
    </row>
    <row r="110" spans="13:13" x14ac:dyDescent="0.3">
      <c r="M110" s="30"/>
    </row>
    <row r="111" spans="13:13" x14ac:dyDescent="0.3">
      <c r="M111" s="30"/>
    </row>
    <row r="112" spans="13:13" x14ac:dyDescent="0.3">
      <c r="M112" s="30"/>
    </row>
    <row r="113" spans="13:13" x14ac:dyDescent="0.3">
      <c r="M113" s="30"/>
    </row>
    <row r="114" spans="13:13" x14ac:dyDescent="0.3">
      <c r="M114" s="30"/>
    </row>
    <row r="115" spans="13:13" x14ac:dyDescent="0.3">
      <c r="M115" s="30"/>
    </row>
    <row r="116" spans="13:13" x14ac:dyDescent="0.3">
      <c r="M116" s="30"/>
    </row>
    <row r="117" spans="13:13" x14ac:dyDescent="0.3">
      <c r="M117" s="30"/>
    </row>
    <row r="118" spans="13:13" x14ac:dyDescent="0.3">
      <c r="M118" s="30"/>
    </row>
    <row r="119" spans="13:13" x14ac:dyDescent="0.3">
      <c r="M119" s="30"/>
    </row>
    <row r="120" spans="13:13" x14ac:dyDescent="0.3">
      <c r="M120" s="30"/>
    </row>
    <row r="121" spans="13:13" x14ac:dyDescent="0.3">
      <c r="M121" s="30"/>
    </row>
    <row r="122" spans="13:13" x14ac:dyDescent="0.3">
      <c r="M122" s="30"/>
    </row>
    <row r="123" spans="13:13" x14ac:dyDescent="0.3">
      <c r="M123" s="30"/>
    </row>
    <row r="124" spans="13:13" x14ac:dyDescent="0.3">
      <c r="M124" s="30"/>
    </row>
    <row r="125" spans="13:13" x14ac:dyDescent="0.3">
      <c r="M125" s="30"/>
    </row>
    <row r="126" spans="13:13" x14ac:dyDescent="0.3">
      <c r="M126" s="30"/>
    </row>
    <row r="135" spans="2:5" x14ac:dyDescent="0.3">
      <c r="B135" s="34"/>
      <c r="C135" s="35"/>
      <c r="D135" s="35"/>
      <c r="E135" s="35"/>
    </row>
    <row r="136" spans="2:5" x14ac:dyDescent="0.3">
      <c r="B136" s="34"/>
      <c r="C136" s="35"/>
      <c r="D136" s="35"/>
      <c r="E136" s="35"/>
    </row>
    <row r="137" spans="2:5" x14ac:dyDescent="0.3">
      <c r="B137" s="34"/>
      <c r="C137" s="35"/>
      <c r="D137" s="35"/>
      <c r="E137" s="35"/>
    </row>
    <row r="138" spans="2:5" x14ac:dyDescent="0.3">
      <c r="B138" s="34"/>
      <c r="C138" s="35"/>
      <c r="D138" s="35"/>
      <c r="E138" s="35"/>
    </row>
    <row r="139" spans="2:5" ht="15" thickBot="1" x14ac:dyDescent="0.35">
      <c r="B139" s="34"/>
      <c r="C139" s="35"/>
      <c r="D139" s="35"/>
      <c r="E139" s="35"/>
    </row>
    <row r="140" spans="2:5" ht="25.2" thickBot="1" x14ac:dyDescent="0.45">
      <c r="B140" s="34"/>
      <c r="C140" s="7"/>
      <c r="D140" s="35"/>
      <c r="E140" s="35"/>
    </row>
    <row r="141" spans="2:5" ht="25.2" thickBot="1" x14ac:dyDescent="0.45">
      <c r="B141" s="34"/>
      <c r="C141" s="7"/>
      <c r="D141" s="35"/>
      <c r="E141" s="35"/>
    </row>
    <row r="142" spans="2:5" ht="25.2" thickBot="1" x14ac:dyDescent="0.45">
      <c r="B142" s="34"/>
      <c r="C142" s="7"/>
      <c r="D142" s="35"/>
      <c r="E142" s="35"/>
    </row>
    <row r="143" spans="2:5" ht="25.2" thickBot="1" x14ac:dyDescent="0.45">
      <c r="B143" s="34"/>
      <c r="C143" s="7"/>
      <c r="D143" s="35"/>
      <c r="E143" s="35"/>
    </row>
    <row r="144" spans="2:5" ht="25.2" thickBot="1" x14ac:dyDescent="0.45">
      <c r="B144" s="34"/>
      <c r="C144" s="7"/>
      <c r="D144" s="35"/>
      <c r="E144" s="35"/>
    </row>
    <row r="145" spans="2:5" ht="25.2" thickBot="1" x14ac:dyDescent="0.45">
      <c r="B145" s="34"/>
      <c r="C145" s="7"/>
      <c r="D145" s="35"/>
      <c r="E145" s="35"/>
    </row>
    <row r="146" spans="2:5" ht="25.2" thickBot="1" x14ac:dyDescent="0.45">
      <c r="B146" s="34"/>
      <c r="C146" s="7"/>
      <c r="D146" s="35"/>
      <c r="E146" s="35"/>
    </row>
    <row r="147" spans="2:5" ht="25.2" thickBot="1" x14ac:dyDescent="0.45">
      <c r="B147" s="34"/>
      <c r="C147" s="7"/>
      <c r="D147" s="35"/>
      <c r="E147" s="35"/>
    </row>
    <row r="148" spans="2:5" ht="25.2" thickBot="1" x14ac:dyDescent="0.45">
      <c r="B148" s="34"/>
      <c r="C148" s="7"/>
      <c r="D148" s="35"/>
      <c r="E148" s="35"/>
    </row>
    <row r="149" spans="2:5" ht="25.2" thickBot="1" x14ac:dyDescent="0.45">
      <c r="B149" s="34"/>
      <c r="C149" s="7"/>
      <c r="D149" s="35"/>
      <c r="E149" s="35"/>
    </row>
    <row r="150" spans="2:5" ht="25.2" thickBot="1" x14ac:dyDescent="0.45">
      <c r="B150" s="34"/>
      <c r="C150" s="7"/>
      <c r="D150" s="35"/>
      <c r="E150" s="35"/>
    </row>
    <row r="151" spans="2:5" ht="25.2" thickBot="1" x14ac:dyDescent="0.45">
      <c r="B151" s="34"/>
      <c r="C151" s="7"/>
      <c r="D151" s="35"/>
      <c r="E151" s="35"/>
    </row>
    <row r="152" spans="2:5" ht="25.2" thickBot="1" x14ac:dyDescent="0.45">
      <c r="B152" s="34"/>
      <c r="C152" s="7"/>
      <c r="D152" s="35"/>
      <c r="E152" s="35"/>
    </row>
    <row r="153" spans="2:5" ht="25.2" thickBot="1" x14ac:dyDescent="0.45">
      <c r="B153" s="34"/>
      <c r="C153" s="7"/>
      <c r="D153" s="35"/>
      <c r="E153" s="35"/>
    </row>
    <row r="154" spans="2:5" ht="25.2" thickBot="1" x14ac:dyDescent="0.45">
      <c r="B154" s="34"/>
      <c r="C154" s="7"/>
      <c r="D154" s="35"/>
      <c r="E154" s="35"/>
    </row>
    <row r="155" spans="2:5" ht="25.2" thickBot="1" x14ac:dyDescent="0.45">
      <c r="B155" s="34"/>
      <c r="C155" s="8"/>
      <c r="D155" s="35"/>
      <c r="E155" s="35"/>
    </row>
    <row r="156" spans="2:5" ht="25.2" thickBot="1" x14ac:dyDescent="0.45">
      <c r="B156" s="34"/>
      <c r="C156" s="11"/>
      <c r="D156" s="35"/>
      <c r="E156" s="35"/>
    </row>
    <row r="157" spans="2:5" ht="25.2" thickBot="1" x14ac:dyDescent="0.45">
      <c r="B157" s="34"/>
      <c r="C157" s="7"/>
      <c r="D157" s="35"/>
      <c r="E157" s="35"/>
    </row>
    <row r="158" spans="2:5" ht="25.2" thickBot="1" x14ac:dyDescent="0.45">
      <c r="B158" s="34"/>
      <c r="C158" s="7"/>
      <c r="D158" s="35"/>
      <c r="E158" s="35"/>
    </row>
    <row r="159" spans="2:5" ht="25.2" thickBot="1" x14ac:dyDescent="0.45">
      <c r="B159" s="34"/>
      <c r="C159" s="7"/>
      <c r="D159" s="35"/>
      <c r="E159" s="35"/>
    </row>
    <row r="160" spans="2:5" ht="25.2" thickBot="1" x14ac:dyDescent="0.45">
      <c r="B160" s="34"/>
      <c r="C160" s="7"/>
      <c r="D160" s="35"/>
      <c r="E160" s="35"/>
    </row>
    <row r="161" spans="2:5" ht="25.2" thickBot="1" x14ac:dyDescent="0.45">
      <c r="B161" s="34"/>
      <c r="C161" s="7"/>
      <c r="D161" s="35"/>
      <c r="E161" s="35"/>
    </row>
    <row r="162" spans="2:5" ht="25.2" thickBot="1" x14ac:dyDescent="0.45">
      <c r="B162" s="34"/>
      <c r="C162" s="7"/>
      <c r="D162" s="35"/>
      <c r="E162" s="35"/>
    </row>
    <row r="163" spans="2:5" ht="25.2" thickBot="1" x14ac:dyDescent="0.45">
      <c r="B163" s="34"/>
      <c r="C163" s="7"/>
      <c r="D163" s="35"/>
      <c r="E163" s="35"/>
    </row>
    <row r="164" spans="2:5" ht="25.2" thickBot="1" x14ac:dyDescent="0.45">
      <c r="B164" s="34"/>
      <c r="C164" s="7"/>
      <c r="D164" s="35"/>
      <c r="E164" s="35"/>
    </row>
    <row r="165" spans="2:5" ht="25.2" thickBot="1" x14ac:dyDescent="0.45">
      <c r="B165" s="34"/>
      <c r="C165" s="7"/>
      <c r="D165" s="35"/>
      <c r="E165" s="35"/>
    </row>
    <row r="166" spans="2:5" ht="25.2" thickBot="1" x14ac:dyDescent="0.45">
      <c r="B166" s="34"/>
      <c r="C166" s="7"/>
      <c r="D166" s="35"/>
      <c r="E166" s="35"/>
    </row>
    <row r="167" spans="2:5" ht="25.2" thickBot="1" x14ac:dyDescent="0.45">
      <c r="B167" s="34"/>
      <c r="C167" s="7"/>
      <c r="D167" s="35"/>
      <c r="E167" s="35"/>
    </row>
    <row r="168" spans="2:5" ht="25.2" thickBot="1" x14ac:dyDescent="0.45">
      <c r="B168" s="34"/>
      <c r="C168" s="7"/>
      <c r="D168" s="35"/>
      <c r="E168" s="35"/>
    </row>
    <row r="169" spans="2:5" ht="25.2" thickBot="1" x14ac:dyDescent="0.45">
      <c r="B169" s="34"/>
      <c r="C169" s="7"/>
      <c r="D169" s="35"/>
      <c r="E169" s="35"/>
    </row>
    <row r="170" spans="2:5" ht="25.2" thickBot="1" x14ac:dyDescent="0.45">
      <c r="B170" s="34"/>
      <c r="C170" s="7"/>
      <c r="D170" s="35"/>
      <c r="E170" s="35"/>
    </row>
    <row r="171" spans="2:5" ht="25.2" thickBot="1" x14ac:dyDescent="0.45">
      <c r="B171" s="34"/>
      <c r="C171" s="7"/>
      <c r="D171" s="35"/>
      <c r="E171" s="35"/>
    </row>
    <row r="172" spans="2:5" ht="25.2" thickBot="1" x14ac:dyDescent="0.45">
      <c r="B172" s="34"/>
      <c r="C172" s="7"/>
      <c r="D172" s="35"/>
      <c r="E172" s="35"/>
    </row>
    <row r="173" spans="2:5" ht="25.2" thickBot="1" x14ac:dyDescent="0.45">
      <c r="B173" s="34"/>
      <c r="C173" s="7"/>
      <c r="D173" s="35"/>
      <c r="E173" s="35"/>
    </row>
    <row r="174" spans="2:5" ht="25.2" thickBot="1" x14ac:dyDescent="0.45">
      <c r="B174" s="34"/>
      <c r="C174" s="7"/>
      <c r="D174" s="35"/>
      <c r="E174" s="35"/>
    </row>
    <row r="175" spans="2:5" ht="25.2" thickBot="1" x14ac:dyDescent="0.45">
      <c r="B175" s="34"/>
      <c r="C175" s="7"/>
      <c r="D175" s="35"/>
      <c r="E175" s="35"/>
    </row>
    <row r="176" spans="2:5" ht="25.2" thickBot="1" x14ac:dyDescent="0.45">
      <c r="B176" s="34"/>
      <c r="C176" s="7"/>
      <c r="D176" s="35"/>
      <c r="E176" s="35"/>
    </row>
    <row r="177" spans="2:5" ht="25.2" thickBot="1" x14ac:dyDescent="0.45">
      <c r="B177" s="34"/>
      <c r="C177" s="7"/>
      <c r="D177" s="35"/>
      <c r="E177" s="35"/>
    </row>
    <row r="178" spans="2:5" ht="25.2" thickBot="1" x14ac:dyDescent="0.45">
      <c r="B178" s="34"/>
      <c r="C178" s="7"/>
      <c r="D178" s="35"/>
      <c r="E178" s="35"/>
    </row>
    <row r="179" spans="2:5" ht="25.2" thickBot="1" x14ac:dyDescent="0.45">
      <c r="B179" s="34"/>
      <c r="C179" s="11"/>
      <c r="D179" s="35"/>
      <c r="E179" s="35"/>
    </row>
    <row r="180" spans="2:5" ht="25.2" thickBot="1" x14ac:dyDescent="0.45">
      <c r="B180" s="34"/>
      <c r="C180" s="7"/>
      <c r="D180" s="35"/>
      <c r="E180" s="35"/>
    </row>
    <row r="181" spans="2:5" ht="25.2" thickBot="1" x14ac:dyDescent="0.45">
      <c r="B181" s="34"/>
      <c r="C181" s="7"/>
      <c r="D181" s="35"/>
      <c r="E181" s="35"/>
    </row>
    <row r="182" spans="2:5" ht="25.2" thickBot="1" x14ac:dyDescent="0.45">
      <c r="B182" s="34"/>
      <c r="C182" s="7"/>
      <c r="D182" s="35"/>
      <c r="E182" s="35"/>
    </row>
    <row r="183" spans="2:5" ht="25.2" thickBot="1" x14ac:dyDescent="0.45">
      <c r="B183" s="34"/>
      <c r="C183" s="7"/>
      <c r="D183" s="35"/>
      <c r="E183" s="35"/>
    </row>
    <row r="184" spans="2:5" ht="25.2" thickBot="1" x14ac:dyDescent="0.45">
      <c r="B184" s="34"/>
      <c r="C184" s="7"/>
      <c r="D184" s="35"/>
      <c r="E184" s="35"/>
    </row>
    <row r="185" spans="2:5" ht="25.2" thickBot="1" x14ac:dyDescent="0.45">
      <c r="B185" s="34"/>
      <c r="C185" s="11"/>
      <c r="D185" s="35"/>
      <c r="E185" s="35"/>
    </row>
    <row r="186" spans="2:5" ht="25.2" thickBot="1" x14ac:dyDescent="0.45">
      <c r="B186" s="34"/>
      <c r="C186" s="11"/>
      <c r="D186" s="35"/>
      <c r="E186" s="35"/>
    </row>
    <row r="187" spans="2:5" ht="25.2" thickBot="1" x14ac:dyDescent="0.45">
      <c r="B187" s="34"/>
      <c r="C187" s="7"/>
      <c r="D187" s="35"/>
      <c r="E187" s="35"/>
    </row>
    <row r="188" spans="2:5" ht="25.2" thickBot="1" x14ac:dyDescent="0.45">
      <c r="B188" s="34"/>
      <c r="C188" s="11"/>
      <c r="D188" s="35"/>
      <c r="E188" s="35"/>
    </row>
    <row r="189" spans="2:5" ht="25.2" thickBot="1" x14ac:dyDescent="0.45">
      <c r="B189" s="34"/>
      <c r="C189" s="11"/>
      <c r="D189" s="35"/>
      <c r="E189" s="35"/>
    </row>
    <row r="190" spans="2:5" ht="25.2" thickBot="1" x14ac:dyDescent="0.45">
      <c r="B190" s="34"/>
      <c r="C190" s="7"/>
      <c r="D190" s="35"/>
      <c r="E190" s="35"/>
    </row>
    <row r="191" spans="2:5" ht="25.2" thickBot="1" x14ac:dyDescent="0.45">
      <c r="B191" s="34"/>
      <c r="C191" s="11"/>
      <c r="D191" s="35"/>
      <c r="E191" s="35"/>
    </row>
    <row r="192" spans="2:5" ht="25.2" thickBot="1" x14ac:dyDescent="0.45">
      <c r="B192" s="34"/>
      <c r="C192" s="8"/>
      <c r="D192" s="35"/>
      <c r="E192" s="35"/>
    </row>
    <row r="193" spans="2:5" ht="25.2" thickBot="1" x14ac:dyDescent="0.45">
      <c r="B193" s="34"/>
      <c r="C193" s="8"/>
      <c r="D193" s="35"/>
      <c r="E193" s="35"/>
    </row>
    <row r="194" spans="2:5" ht="25.2" thickBot="1" x14ac:dyDescent="0.45">
      <c r="B194" s="34"/>
      <c r="C194" s="11"/>
      <c r="D194" s="35"/>
      <c r="E194" s="35"/>
    </row>
    <row r="195" spans="2:5" ht="25.2" thickBot="1" x14ac:dyDescent="0.45">
      <c r="B195" s="34"/>
      <c r="C195" s="23"/>
      <c r="D195" s="35"/>
      <c r="E195" s="35"/>
    </row>
    <row r="196" spans="2:5" x14ac:dyDescent="0.3">
      <c r="B196" s="34"/>
      <c r="C196" s="35"/>
      <c r="D196" s="35"/>
      <c r="E196" s="35"/>
    </row>
    <row r="197" spans="2:5" x14ac:dyDescent="0.3">
      <c r="B197" s="36"/>
      <c r="C197" s="37"/>
      <c r="D197" s="37"/>
      <c r="E197" s="37"/>
    </row>
  </sheetData>
  <mergeCells count="14">
    <mergeCell ref="F9:H9"/>
    <mergeCell ref="I9:K9"/>
    <mergeCell ref="L9:N9"/>
    <mergeCell ref="M2:N2"/>
    <mergeCell ref="B4:N4"/>
    <mergeCell ref="B5:N5"/>
    <mergeCell ref="B6:N6"/>
    <mergeCell ref="B7:B10"/>
    <mergeCell ref="C7:E8"/>
    <mergeCell ref="F7:H8"/>
    <mergeCell ref="I7:K8"/>
    <mergeCell ref="L7:N8"/>
    <mergeCell ref="C9:E9"/>
    <mergeCell ref="M3:N3"/>
  </mergeCells>
  <pageMargins left="0.43" right="0.24" top="0" bottom="0.24" header="0.53" footer="0.3"/>
  <pageSetup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BankWise Achievements Vs Target</vt:lpstr>
      <vt:lpstr>'BankWise Achievements Vs Target'!Print_Area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2021-03-12T07:34:56Z</cp:lastPrinted>
  <dcterms:created xsi:type="dcterms:W3CDTF">2020-08-10T05:35:40Z</dcterms:created>
  <dcterms:modified xsi:type="dcterms:W3CDTF">2021-03-12T07:35:26Z</dcterms:modified>
</cp:coreProperties>
</file>