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STEERING MEETING\Annexures- FINAL 154\"/>
    </mc:Choice>
  </mc:AlternateContent>
  <bookViews>
    <workbookView xWindow="0" yWindow="0" windowWidth="20736" windowHeight="9192"/>
  </bookViews>
  <sheets>
    <sheet name="BankWise Achievements Vs Target" sheetId="1" r:id="rId1"/>
  </sheets>
  <definedNames>
    <definedName name="_xlnm.Print_Area" localSheetId="0">'BankWise Achievements Vs Target'!$A$1:$N$69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9" i="1"/>
  <c r="E40" i="1"/>
  <c r="E41" i="1"/>
  <c r="E42" i="1"/>
  <c r="E43" i="1"/>
  <c r="E47" i="1"/>
  <c r="E48" i="1"/>
  <c r="E49" i="1"/>
  <c r="E50" i="1"/>
  <c r="E52" i="1"/>
  <c r="E53" i="1"/>
  <c r="E54" i="1"/>
  <c r="E55" i="1"/>
  <c r="E56" i="1"/>
  <c r="E59" i="1"/>
  <c r="E62" i="1"/>
  <c r="E64" i="1"/>
  <c r="E65" i="1"/>
  <c r="E12" i="1"/>
  <c r="D66" i="1"/>
  <c r="D63" i="1"/>
  <c r="D60" i="1"/>
  <c r="D57" i="1"/>
  <c r="D51" i="1"/>
  <c r="E57" i="1" l="1"/>
  <c r="E66" i="1"/>
  <c r="E63" i="1"/>
  <c r="E51" i="1"/>
  <c r="E60" i="1"/>
  <c r="D58" i="1"/>
  <c r="E58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M45" i="1"/>
  <c r="M46" i="1"/>
  <c r="M47" i="1"/>
  <c r="N47" i="1" s="1"/>
  <c r="M48" i="1"/>
  <c r="N48" i="1" s="1"/>
  <c r="M49" i="1"/>
  <c r="N49" i="1" s="1"/>
  <c r="M50" i="1"/>
  <c r="N50" i="1" s="1"/>
  <c r="M52" i="1"/>
  <c r="N52" i="1" s="1"/>
  <c r="M53" i="1"/>
  <c r="N53" i="1" s="1"/>
  <c r="M54" i="1"/>
  <c r="N54" i="1" s="1"/>
  <c r="M55" i="1"/>
  <c r="N55" i="1" s="1"/>
  <c r="M56" i="1"/>
  <c r="N56" i="1" s="1"/>
  <c r="M59" i="1"/>
  <c r="N59" i="1" s="1"/>
  <c r="M60" i="1"/>
  <c r="N60" i="1" s="1"/>
  <c r="M62" i="1"/>
  <c r="N62" i="1" s="1"/>
  <c r="M63" i="1"/>
  <c r="N63" i="1" s="1"/>
  <c r="M64" i="1"/>
  <c r="N64" i="1" s="1"/>
  <c r="M65" i="1"/>
  <c r="N65" i="1" s="1"/>
  <c r="M66" i="1"/>
  <c r="N66" i="1" s="1"/>
  <c r="M12" i="1"/>
  <c r="N12" i="1" s="1"/>
  <c r="M57" i="1"/>
  <c r="N57" i="1" s="1"/>
  <c r="D61" i="1" l="1"/>
  <c r="D67" i="1" s="1"/>
  <c r="M51" i="1"/>
  <c r="N51" i="1" s="1"/>
  <c r="E67" i="1" l="1"/>
  <c r="E61" i="1"/>
  <c r="M28" i="1"/>
  <c r="N28" i="1" s="1"/>
  <c r="M58" i="1" l="1"/>
  <c r="N58" i="1" s="1"/>
  <c r="M61" i="1" l="1"/>
  <c r="N61" i="1" s="1"/>
  <c r="M67" i="1" l="1"/>
  <c r="N67" i="1" s="1"/>
</calcChain>
</file>

<file path=xl/sharedStrings.xml><?xml version="1.0" encoding="utf-8"?>
<sst xmlns="http://schemas.openxmlformats.org/spreadsheetml/2006/main" count="80" uniqueCount="71">
  <si>
    <t xml:space="preserve"> BANK WISE ACHIEVEMENTS VIS A VIS TARGETS  UNDER ANNUAL CREDIT PLAN 2020-21 UPTO JUNE 2020</t>
  </si>
  <si>
    <t>PUNJAB</t>
  </si>
  <si>
    <t>No. in actuals,     Amount in Crores</t>
  </si>
  <si>
    <t>Bank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</si>
  <si>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</si>
  <si>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</si>
  <si>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</si>
  <si>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</si>
  <si>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</si>
  <si>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</si>
  <si>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</si>
  <si>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</si>
  <si>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</si>
  <si>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</si>
  <si>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</si>
  <si>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</si>
  <si>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</si>
  <si>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</si>
  <si>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</si>
  <si>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</si>
  <si>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</si>
  <si>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</si>
  <si>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</si>
  <si>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</si>
  <si>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</si>
  <si>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</si>
  <si>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UCO Bank</t>
  </si>
  <si>
    <t>Union Bank of India</t>
  </si>
  <si>
    <t>United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</si>
  <si>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</si>
  <si>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</si>
  <si>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</si>
  <si>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</si>
  <si>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</si>
  <si>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</si>
  <si>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</si>
  <si>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</si>
  <si>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</si>
  <si>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</si>
  <si>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</si>
  <si>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</si>
  <si>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</si>
  <si>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</si>
  <si>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</si>
  <si>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</si>
  <si>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</si>
  <si>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Nainital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</si>
  <si>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</si>
  <si>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</si>
  <si>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</si>
  <si>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</si>
  <si>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</si>
  <si>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</si>
  <si>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</si>
  <si>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</si>
  <si>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</si>
  <si>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</si>
  <si>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Capital Small Finance Bank</t>
  </si>
  <si>
    <t>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</si>
  <si>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</si>
  <si>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</si>
  <si>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</si>
  <si>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</si>
  <si>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</si>
  <si>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</si>
  <si>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PADB</t>
  </si>
  <si>
    <t>CUCB</t>
  </si>
  <si>
    <t>Total Others</t>
  </si>
  <si>
    <t>GRAND TOTAL</t>
  </si>
  <si>
    <t>SLBC-Punjab</t>
  </si>
  <si>
    <t>Annexure - 26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</si>
</sst>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6"/>
      <color indexed="8"/>
      <name val="Tahoma"/>
      <family val="2"/>
      <charset val="1"/>
    </font>
    <font>
      <sz val="14"/>
      <color indexed="8"/>
      <name val="Tahoma"/>
      <family val="2"/>
      <charset val="1"/>
    </font>
    <font>
      <sz val="20"/>
      <name val="Calibri"/>
      <family val="2"/>
      <charset val="1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8"/>
      <name val="Tahoma"/>
      <family val="2"/>
    </font>
    <font>
      <sz val="11"/>
      <color theme="1"/>
      <name val="Tahoma"/>
      <family val="2"/>
    </font>
    <font>
      <b/>
      <sz val="15"/>
      <color theme="1"/>
      <name val="Tahoma"/>
      <family val="2"/>
    </font>
    <font>
      <b/>
      <sz val="13"/>
      <color indexed="8"/>
      <name val="Tahoma"/>
      <family val="2"/>
      <charset val="1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Tahoma"/>
      <family val="2"/>
      <charset val="1"/>
    </font>
    <font>
      <sz val="1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9" fillId="0" borderId="0" applyFont="0" applyFill="0" applyBorder="0" applyAlignment="0" applyProtection="0"/>
  </cellStyleXfs>
  <cellXfs count="54">
    <xf numFmtId="0" fontId="0" fillId="0" borderId="0" xfId="0"/>
    <xf numFmtId="1" fontId="0" fillId="0" borderId="0" xfId="0" applyNumberFormat="1"/>
    <xf numFmtId="1" fontId="6" fillId="0" borderId="14" xfId="1" applyNumberFormat="1" applyFont="1" applyFill="1" applyBorder="1" applyAlignment="1">
      <alignment horizontal="left" vertical="center"/>
    </xf>
    <xf numFmtId="1" fontId="7" fillId="0" borderId="15" xfId="1" applyNumberFormat="1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right"/>
    </xf>
    <xf numFmtId="1" fontId="3" fillId="0" borderId="15" xfId="1" applyNumberFormat="1" applyFont="1" applyFill="1" applyBorder="1" applyAlignment="1">
      <alignment horizontal="right" wrapText="1"/>
    </xf>
    <xf numFmtId="1" fontId="6" fillId="0" borderId="17" xfId="1" applyNumberFormat="1" applyFont="1" applyFill="1" applyBorder="1" applyAlignment="1">
      <alignment horizontal="left" vertical="center"/>
    </xf>
    <xf numFmtId="1" fontId="8" fillId="0" borderId="17" xfId="1" applyNumberFormat="1" applyFont="1" applyFill="1" applyBorder="1" applyAlignment="1">
      <alignment horizontal="left" vertical="center"/>
    </xf>
    <xf numFmtId="1" fontId="9" fillId="0" borderId="15" xfId="1" applyNumberFormat="1" applyFont="1" applyFill="1" applyBorder="1" applyAlignment="1">
      <alignment horizontal="right"/>
    </xf>
    <xf numFmtId="1" fontId="11" fillId="0" borderId="15" xfId="1" applyNumberFormat="1" applyFont="1" applyFill="1" applyBorder="1" applyAlignment="1">
      <alignment horizontal="right" wrapText="1"/>
    </xf>
    <xf numFmtId="1" fontId="8" fillId="0" borderId="18" xfId="1" applyNumberFormat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vertical="center"/>
    </xf>
    <xf numFmtId="1" fontId="11" fillId="0" borderId="19" xfId="1" applyNumberFormat="1" applyFont="1" applyFill="1" applyBorder="1" applyAlignment="1">
      <alignment horizontal="right"/>
    </xf>
    <xf numFmtId="1" fontId="8" fillId="0" borderId="14" xfId="1" applyNumberFormat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8" fillId="0" borderId="18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wrapText="1"/>
    </xf>
    <xf numFmtId="0" fontId="8" fillId="0" borderId="20" xfId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13" xfId="1" applyFont="1" applyFill="1" applyBorder="1" applyAlignment="1">
      <alignment horizontal="center" vertical="center" wrapText="1"/>
    </xf>
    <xf numFmtId="0" fontId="15" fillId="0" borderId="0" xfId="0" applyFont="1"/>
    <xf numFmtId="1" fontId="16" fillId="0" borderId="0" xfId="0" applyNumberFormat="1" applyFont="1" applyFill="1"/>
    <xf numFmtId="0" fontId="17" fillId="0" borderId="13" xfId="1" applyFont="1" applyFill="1" applyBorder="1" applyAlignment="1">
      <alignment horizontal="center" vertical="center" wrapText="1"/>
    </xf>
    <xf numFmtId="1" fontId="10" fillId="0" borderId="19" xfId="1" applyNumberFormat="1" applyFont="1" applyFill="1" applyBorder="1" applyAlignment="1">
      <alignment horizontal="right"/>
    </xf>
    <xf numFmtId="0" fontId="18" fillId="0" borderId="0" xfId="0" applyFont="1" applyFill="1"/>
    <xf numFmtId="0" fontId="16" fillId="0" borderId="0" xfId="0" applyFont="1" applyFill="1"/>
    <xf numFmtId="0" fontId="8" fillId="0" borderId="0" xfId="1" applyFont="1" applyFill="1" applyBorder="1" applyAlignment="1">
      <alignment vertical="center"/>
    </xf>
    <xf numFmtId="1" fontId="10" fillId="0" borderId="0" xfId="1" applyNumberFormat="1" applyFont="1" applyFill="1" applyBorder="1" applyAlignment="1">
      <alignment horizontal="right"/>
    </xf>
    <xf numFmtId="9" fontId="10" fillId="0" borderId="16" xfId="2" applyFont="1" applyFill="1" applyBorder="1" applyAlignment="1">
      <alignment horizontal="right"/>
    </xf>
    <xf numFmtId="9" fontId="10" fillId="0" borderId="21" xfId="2" applyFont="1" applyFill="1" applyBorder="1" applyAlignment="1">
      <alignment horizontal="right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right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tabSelected="1" view="pageBreakPreview" zoomScale="55" zoomScaleSheetLayoutView="55" workbookViewId="0">
      <selection activeCell="C6" sqref="C6:E7"/>
    </sheetView>
  </sheetViews>
  <sheetFormatPr defaultRowHeight="14.4" x14ac:dyDescent="0.3"/>
  <cols>
    <col min="2" max="2" width="44.88671875" customWidth="1"/>
    <col min="3" max="5" width="24.6640625" customWidth="1"/>
    <col min="6" max="7" width="24.6640625" style="27" customWidth="1"/>
    <col min="8" max="14" width="24.6640625" customWidth="1"/>
  </cols>
  <sheetData>
    <row r="2" spans="1:14" ht="22.8" thickBot="1" x14ac:dyDescent="0.4">
      <c r="C2" s="1"/>
      <c r="D2" s="1"/>
      <c r="E2" s="1"/>
      <c r="F2" s="23"/>
      <c r="G2" s="23"/>
      <c r="H2" s="1"/>
      <c r="I2" s="1"/>
      <c r="J2" s="1"/>
      <c r="K2" s="1"/>
      <c r="L2" s="1"/>
      <c r="M2" s="35" t="s">
        <v>70</v>
      </c>
      <c r="N2" s="35"/>
    </row>
    <row r="3" spans="1:14" ht="49.2" customHeight="1" thickBot="1" x14ac:dyDescent="0.35"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ht="25.2" thickBot="1" x14ac:dyDescent="0.45"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ht="18" thickBot="1" x14ac:dyDescent="0.35"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x14ac:dyDescent="0.3">
      <c r="B6" s="45" t="s">
        <v>3</v>
      </c>
      <c r="C6" s="48" t="s">
        <v>4</v>
      </c>
      <c r="D6" s="49"/>
      <c r="E6" s="50"/>
      <c r="F6" s="48" t="s">
        <v>5</v>
      </c>
      <c r="G6" s="49"/>
      <c r="H6" s="50"/>
      <c r="I6" s="48" t="s">
        <v>6</v>
      </c>
      <c r="J6" s="49"/>
      <c r="K6" s="50"/>
      <c r="L6" s="48" t="s">
        <v>7</v>
      </c>
      <c r="M6" s="49"/>
      <c r="N6" s="50"/>
    </row>
    <row r="7" spans="1:14" ht="44.4" customHeight="1" thickBot="1" x14ac:dyDescent="0.35">
      <c r="B7" s="46"/>
      <c r="C7" s="51"/>
      <c r="D7" s="52"/>
      <c r="E7" s="53"/>
      <c r="F7" s="51"/>
      <c r="G7" s="52"/>
      <c r="H7" s="53"/>
      <c r="I7" s="51"/>
      <c r="J7" s="52"/>
      <c r="K7" s="53"/>
      <c r="L7" s="51"/>
      <c r="M7" s="52"/>
      <c r="N7" s="53"/>
    </row>
    <row r="8" spans="1:14" s="22" customFormat="1" ht="21.6" thickBot="1" x14ac:dyDescent="0.45">
      <c r="B8" s="46"/>
      <c r="C8" s="32">
        <v>1</v>
      </c>
      <c r="D8" s="33"/>
      <c r="E8" s="34"/>
      <c r="F8" s="32">
        <v>2</v>
      </c>
      <c r="G8" s="33"/>
      <c r="H8" s="34"/>
      <c r="I8" s="32">
        <v>3</v>
      </c>
      <c r="J8" s="33"/>
      <c r="K8" s="34"/>
      <c r="L8" s="32">
        <v>4</v>
      </c>
      <c r="M8" s="33"/>
      <c r="N8" s="34"/>
    </row>
    <row r="9" spans="1:14" ht="34.200000000000003" thickBot="1" x14ac:dyDescent="0.45">
      <c r="A9" s="22"/>
      <c r="B9" s="47"/>
      <c r="C9" s="21" t="s">
        <v>8</v>
      </c>
      <c r="D9" s="21" t="s">
        <v>9</v>
      </c>
      <c r="E9" s="21" t="s">
        <v>10</v>
      </c>
      <c r="F9" s="24" t="s">
        <v>8</v>
      </c>
      <c r="G9" s="24" t="s">
        <v>9</v>
      </c>
      <c r="H9" s="21" t="s">
        <v>10</v>
      </c>
      <c r="I9" s="21" t="s">
        <v>8</v>
      </c>
      <c r="J9" s="21" t="s">
        <v>9</v>
      </c>
      <c r="K9" s="21" t="s">
        <v>10</v>
      </c>
      <c r="L9" s="21" t="s">
        <v>8</v>
      </c>
      <c r="M9" s="21" t="s">
        <v>9</v>
      </c>
      <c r="N9" s="21" t="s">
        <v>10</v>
      </c>
    </row>
    <row r="10" spans="1:14" ht="26.4" hidden="1" thickBot="1" x14ac:dyDescent="0.55000000000000004">
      <c r="B10" s="2" t="s">
        <v>11</v>
      </c>
      <c r="C10" s="3">
        <v>0</v>
      </c>
      <c r="D10" s="3">
        <v>0</v>
      </c>
      <c r="E10" s="4" t="e">
        <v>#DIV/0!</v>
      </c>
      <c r="F10" s="3">
        <v>0</v>
      </c>
      <c r="G10" s="3">
        <v>0</v>
      </c>
      <c r="H10" s="4" t="e">
        <v>#DIV/0!</v>
      </c>
      <c r="I10" s="3">
        <v>0</v>
      </c>
      <c r="J10" s="3">
        <v>0</v>
      </c>
      <c r="K10" s="4" t="e">
        <v>#DIV/0!</v>
      </c>
      <c r="L10" s="5">
        <v>0</v>
      </c>
      <c r="M10" s="5">
        <v>0</v>
      </c>
      <c r="N10" s="4" t="e">
        <v>#DIV/0!</v>
      </c>
    </row>
    <row r="11" spans="1:14" ht="26.4" hidden="1" thickBot="1" x14ac:dyDescent="0.55000000000000004">
      <c r="B11" s="6" t="s">
        <v>12</v>
      </c>
      <c r="C11" s="3">
        <v>0</v>
      </c>
      <c r="D11" s="3">
        <v>0</v>
      </c>
      <c r="E11" s="4" t="e">
        <v>#DIV/0!</v>
      </c>
      <c r="F11" s="3">
        <v>0</v>
      </c>
      <c r="G11" s="3">
        <v>0</v>
      </c>
      <c r="H11" s="4" t="e">
        <v>#DIV/0!</v>
      </c>
      <c r="I11" s="3">
        <v>0</v>
      </c>
      <c r="J11" s="3">
        <v>0</v>
      </c>
      <c r="K11" s="4" t="e">
        <v>#DIV/0!</v>
      </c>
      <c r="L11" s="5">
        <v>0</v>
      </c>
      <c r="M11" s="5">
        <v>0</v>
      </c>
      <c r="N11" s="4" t="e">
        <v>#DIV/0!</v>
      </c>
    </row>
    <row r="12" spans="1:14" ht="25.2" thickBot="1" x14ac:dyDescent="0.45">
      <c r="B12" s="7" t="s">
        <v>13</v>
      </c>
      <c r="C12" s="8">
        <v>879.10707993500012</v>
      </c>
      <c r="D12" s="8">
        <v>402.28309999999999</v>
      </c>
      <c r="E12" s="30">
        <f>D12/C12</f>
        <v>0.45760420906830168</v>
      </c>
      <c r="F12" s="8">
        <v>418.76989164195174</v>
      </c>
      <c r="G12" s="8">
        <v>356.0498</v>
      </c>
      <c r="H12" s="30">
        <f>G12/F12</f>
        <v>0.85022779121958125</v>
      </c>
      <c r="I12" s="8">
        <v>748.5628827618367</v>
      </c>
      <c r="J12" s="8">
        <v>204.9391</v>
      </c>
      <c r="K12" s="30">
        <f t="shared" ref="K12:K43" si="0">J12/I12</f>
        <v>0.2737767323486216</v>
      </c>
      <c r="L12" s="8">
        <v>2046.4398543387883</v>
      </c>
      <c r="M12" s="8">
        <f t="shared" ref="M12:M43" si="1">D12+G12+J12</f>
        <v>963.27199999999993</v>
      </c>
      <c r="N12" s="30">
        <f>M12/L12</f>
        <v>0.47070623549365753</v>
      </c>
    </row>
    <row r="13" spans="1:14" ht="25.2" thickBot="1" x14ac:dyDescent="0.45">
      <c r="B13" s="7" t="s">
        <v>14</v>
      </c>
      <c r="C13" s="8">
        <v>1784.0022748245001</v>
      </c>
      <c r="D13" s="8">
        <v>883.71119999999996</v>
      </c>
      <c r="E13" s="30">
        <f t="shared" ref="E13:E67" si="2">D13/C13</f>
        <v>0.4953531800215526</v>
      </c>
      <c r="F13" s="8">
        <v>496.01006271249997</v>
      </c>
      <c r="G13" s="8">
        <v>476.24169999999998</v>
      </c>
      <c r="H13" s="30">
        <f t="shared" ref="H13:H67" si="3">G13/F13</f>
        <v>0.96014523857763301</v>
      </c>
      <c r="I13" s="8">
        <v>299.47900055906047</v>
      </c>
      <c r="J13" s="8">
        <v>146.63403799999998</v>
      </c>
      <c r="K13" s="30">
        <f t="shared" si="0"/>
        <v>0.48963045063682914</v>
      </c>
      <c r="L13" s="8">
        <v>2579.4913380960602</v>
      </c>
      <c r="M13" s="8">
        <f t="shared" si="1"/>
        <v>1506.5869379999999</v>
      </c>
      <c r="N13" s="30">
        <f t="shared" ref="N13:N67" si="4">M13/L13</f>
        <v>0.58406357708959078</v>
      </c>
    </row>
    <row r="14" spans="1:14" ht="25.2" thickBot="1" x14ac:dyDescent="0.45">
      <c r="B14" s="7" t="s">
        <v>15</v>
      </c>
      <c r="C14" s="8">
        <v>89.892848013999995</v>
      </c>
      <c r="D14" s="8">
        <v>17.909099999999999</v>
      </c>
      <c r="E14" s="30">
        <f t="shared" si="2"/>
        <v>0.1992271954406297</v>
      </c>
      <c r="F14" s="8">
        <v>98.306447371754928</v>
      </c>
      <c r="G14" s="8">
        <v>55.388199999999998</v>
      </c>
      <c r="H14" s="30">
        <f t="shared" si="3"/>
        <v>0.56342387992665821</v>
      </c>
      <c r="I14" s="8">
        <v>115.35991359041481</v>
      </c>
      <c r="J14" s="8">
        <v>23.622599999999998</v>
      </c>
      <c r="K14" s="30">
        <f t="shared" si="0"/>
        <v>0.20477303826589194</v>
      </c>
      <c r="L14" s="8">
        <v>303.55920897616971</v>
      </c>
      <c r="M14" s="8">
        <f t="shared" si="1"/>
        <v>96.919899999999984</v>
      </c>
      <c r="N14" s="30">
        <f t="shared" si="4"/>
        <v>0.31927840478596214</v>
      </c>
    </row>
    <row r="15" spans="1:14" ht="25.2" thickBot="1" x14ac:dyDescent="0.45">
      <c r="B15" s="7" t="s">
        <v>16</v>
      </c>
      <c r="C15" s="8">
        <v>2176.9221785134996</v>
      </c>
      <c r="D15" s="8">
        <v>1277.0164</v>
      </c>
      <c r="E15" s="30">
        <f t="shared" si="2"/>
        <v>0.58661554951495976</v>
      </c>
      <c r="F15" s="8">
        <v>653.67062342835379</v>
      </c>
      <c r="G15" s="8">
        <v>1162.7732000000001</v>
      </c>
      <c r="H15" s="30">
        <f t="shared" si="3"/>
        <v>1.778836555177467</v>
      </c>
      <c r="I15" s="8">
        <v>779.5780281083305</v>
      </c>
      <c r="J15" s="8">
        <v>207.84521999999998</v>
      </c>
      <c r="K15" s="30">
        <f t="shared" si="0"/>
        <v>0.2666124653414651</v>
      </c>
      <c r="L15" s="8">
        <v>3610.1708300501841</v>
      </c>
      <c r="M15" s="8">
        <f t="shared" si="1"/>
        <v>2647.6348200000002</v>
      </c>
      <c r="N15" s="30">
        <f t="shared" si="4"/>
        <v>0.7333821430170927</v>
      </c>
    </row>
    <row r="16" spans="1:14" ht="25.2" thickBot="1" x14ac:dyDescent="0.45">
      <c r="B16" s="7" t="s">
        <v>17</v>
      </c>
      <c r="C16" s="8">
        <v>747.128449053292</v>
      </c>
      <c r="D16" s="8">
        <v>292.87027499999999</v>
      </c>
      <c r="E16" s="30">
        <f t="shared" si="2"/>
        <v>0.39199454306833631</v>
      </c>
      <c r="F16" s="8">
        <v>367.93466423362668</v>
      </c>
      <c r="G16" s="8">
        <v>232.43520000000001</v>
      </c>
      <c r="H16" s="30">
        <f t="shared" si="3"/>
        <v>0.63172955036498313</v>
      </c>
      <c r="I16" s="8">
        <v>401.55429926721069</v>
      </c>
      <c r="J16" s="8">
        <v>101.1139</v>
      </c>
      <c r="K16" s="30">
        <f t="shared" si="0"/>
        <v>0.2518062941537943</v>
      </c>
      <c r="L16" s="8">
        <v>1516.6174125541293</v>
      </c>
      <c r="M16" s="8">
        <f t="shared" si="1"/>
        <v>626.41937499999995</v>
      </c>
      <c r="N16" s="30">
        <f t="shared" si="4"/>
        <v>0.41303717721732447</v>
      </c>
    </row>
    <row r="17" spans="2:14" ht="25.2" hidden="1" thickBot="1" x14ac:dyDescent="0.45">
      <c r="B17" s="7" t="s">
        <v>18</v>
      </c>
      <c r="C17" s="8">
        <v>0</v>
      </c>
      <c r="D17" s="8">
        <v>402.28309999999999</v>
      </c>
      <c r="E17" s="30" t="e">
        <f t="shared" si="2"/>
        <v>#DIV/0!</v>
      </c>
      <c r="F17" s="8">
        <v>0</v>
      </c>
      <c r="G17" s="8">
        <v>0</v>
      </c>
      <c r="H17" s="30" t="e">
        <f t="shared" si="3"/>
        <v>#DIV/0!</v>
      </c>
      <c r="I17" s="8">
        <v>0</v>
      </c>
      <c r="J17" s="8">
        <v>0</v>
      </c>
      <c r="K17" s="30" t="e">
        <f t="shared" si="0"/>
        <v>#DIV/0!</v>
      </c>
      <c r="L17" s="8">
        <v>0</v>
      </c>
      <c r="M17" s="8">
        <f t="shared" si="1"/>
        <v>402.28309999999999</v>
      </c>
      <c r="N17" s="30" t="e">
        <f t="shared" si="4"/>
        <v>#DIV/0!</v>
      </c>
    </row>
    <row r="18" spans="2:14" ht="25.2" thickBot="1" x14ac:dyDescent="0.45">
      <c r="B18" s="7" t="s">
        <v>19</v>
      </c>
      <c r="C18" s="8">
        <v>1073.324798014</v>
      </c>
      <c r="D18" s="8">
        <v>517.29039999999998</v>
      </c>
      <c r="E18" s="30">
        <f t="shared" si="2"/>
        <v>0.48195141019489673</v>
      </c>
      <c r="F18" s="8">
        <v>596.20965788317551</v>
      </c>
      <c r="G18" s="8">
        <v>747.75390000000004</v>
      </c>
      <c r="H18" s="30">
        <f t="shared" si="3"/>
        <v>1.2541794486437503</v>
      </c>
      <c r="I18" s="8">
        <v>500.00628593540739</v>
      </c>
      <c r="J18" s="8">
        <v>187.50184299999998</v>
      </c>
      <c r="K18" s="30">
        <f t="shared" si="0"/>
        <v>0.3749989715613738</v>
      </c>
      <c r="L18" s="8">
        <v>2169.5407418325831</v>
      </c>
      <c r="M18" s="8">
        <f t="shared" si="1"/>
        <v>1452.546143</v>
      </c>
      <c r="N18" s="30">
        <f t="shared" si="4"/>
        <v>0.66951779931685129</v>
      </c>
    </row>
    <row r="19" spans="2:14" ht="25.2" thickBot="1" x14ac:dyDescent="0.45">
      <c r="B19" s="7" t="s">
        <v>20</v>
      </c>
      <c r="C19" s="8">
        <v>507.72073375899998</v>
      </c>
      <c r="D19" s="8">
        <v>112.9119</v>
      </c>
      <c r="E19" s="30">
        <f t="shared" si="2"/>
        <v>0.22238977550520114</v>
      </c>
      <c r="F19" s="8">
        <v>353.83576912500001</v>
      </c>
      <c r="G19" s="8">
        <v>55.592599999999997</v>
      </c>
      <c r="H19" s="30">
        <f t="shared" si="3"/>
        <v>0.15711413274433747</v>
      </c>
      <c r="I19" s="8">
        <v>315.77060623667234</v>
      </c>
      <c r="J19" s="8">
        <v>69.4101</v>
      </c>
      <c r="K19" s="30">
        <f t="shared" si="0"/>
        <v>0.21981178307640398</v>
      </c>
      <c r="L19" s="8">
        <v>1177.3271091206723</v>
      </c>
      <c r="M19" s="8">
        <f t="shared" si="1"/>
        <v>237.91460000000001</v>
      </c>
      <c r="N19" s="30">
        <f t="shared" si="4"/>
        <v>0.2020802869116764</v>
      </c>
    </row>
    <row r="20" spans="2:14" ht="25.2" hidden="1" thickBot="1" x14ac:dyDescent="0.45">
      <c r="B20" s="7" t="s">
        <v>21</v>
      </c>
      <c r="C20" s="8">
        <v>0</v>
      </c>
      <c r="D20" s="8">
        <v>292.87027499999999</v>
      </c>
      <c r="E20" s="30" t="e">
        <f t="shared" si="2"/>
        <v>#DIV/0!</v>
      </c>
      <c r="F20" s="8">
        <v>0</v>
      </c>
      <c r="G20" s="8">
        <v>0</v>
      </c>
      <c r="H20" s="30" t="e">
        <f t="shared" si="3"/>
        <v>#DIV/0!</v>
      </c>
      <c r="I20" s="8">
        <v>0</v>
      </c>
      <c r="J20" s="8">
        <v>0</v>
      </c>
      <c r="K20" s="30" t="e">
        <f t="shared" si="0"/>
        <v>#DIV/0!</v>
      </c>
      <c r="L20" s="8">
        <v>0</v>
      </c>
      <c r="M20" s="8">
        <f t="shared" si="1"/>
        <v>292.87027499999999</v>
      </c>
      <c r="N20" s="30" t="e">
        <f t="shared" si="4"/>
        <v>#DIV/0!</v>
      </c>
    </row>
    <row r="21" spans="2:14" ht="25.2" thickBot="1" x14ac:dyDescent="0.45">
      <c r="B21" s="7" t="s">
        <v>22</v>
      </c>
      <c r="C21" s="8">
        <v>4605.9127263930004</v>
      </c>
      <c r="D21" s="8">
        <v>3674.8964000000001</v>
      </c>
      <c r="E21" s="30">
        <f t="shared" si="2"/>
        <v>0.79786496581707889</v>
      </c>
      <c r="F21" s="8">
        <v>1016.7953567086424</v>
      </c>
      <c r="G21" s="8">
        <v>949.39049999999997</v>
      </c>
      <c r="H21" s="30">
        <f t="shared" si="3"/>
        <v>0.93370853214079241</v>
      </c>
      <c r="I21" s="8">
        <v>1190.8948734876822</v>
      </c>
      <c r="J21" s="8">
        <v>424.27569999999997</v>
      </c>
      <c r="K21" s="30">
        <f t="shared" si="0"/>
        <v>0.35626629137923516</v>
      </c>
      <c r="L21" s="8">
        <v>6813.602956589325</v>
      </c>
      <c r="M21" s="8">
        <f t="shared" si="1"/>
        <v>5048.5626000000002</v>
      </c>
      <c r="N21" s="30">
        <f t="shared" si="4"/>
        <v>0.74095344741472158</v>
      </c>
    </row>
    <row r="22" spans="2:14" ht="25.2" thickBot="1" x14ac:dyDescent="0.45">
      <c r="B22" s="7" t="s">
        <v>23</v>
      </c>
      <c r="C22" s="8">
        <v>11072.440481157</v>
      </c>
      <c r="D22" s="8">
        <v>6911.8320624999997</v>
      </c>
      <c r="E22" s="30">
        <f t="shared" si="2"/>
        <v>0.62423745463003444</v>
      </c>
      <c r="F22" s="8">
        <v>6112.2110542323117</v>
      </c>
      <c r="G22" s="8">
        <v>4381.5657656000003</v>
      </c>
      <c r="H22" s="30">
        <f t="shared" si="3"/>
        <v>0.71685446178532219</v>
      </c>
      <c r="I22" s="8">
        <v>3554.398646359451</v>
      </c>
      <c r="J22" s="8">
        <v>819.43079790000002</v>
      </c>
      <c r="K22" s="30">
        <f t="shared" si="0"/>
        <v>0.2305399251542288</v>
      </c>
      <c r="L22" s="8">
        <v>20739.050181748764</v>
      </c>
      <c r="M22" s="8">
        <f t="shared" si="1"/>
        <v>12112.828626</v>
      </c>
      <c r="N22" s="30">
        <f t="shared" si="4"/>
        <v>0.58405898630110842</v>
      </c>
    </row>
    <row r="23" spans="2:14" ht="25.2" thickBot="1" x14ac:dyDescent="0.45">
      <c r="B23" s="7" t="s">
        <v>24</v>
      </c>
      <c r="C23" s="8">
        <v>9930.1720456241655</v>
      </c>
      <c r="D23" s="8">
        <v>4311.1378720000002</v>
      </c>
      <c r="E23" s="30">
        <f t="shared" si="2"/>
        <v>0.43414533526634602</v>
      </c>
      <c r="F23" s="8">
        <v>4379.7513234748358</v>
      </c>
      <c r="G23" s="8">
        <v>7703.262694</v>
      </c>
      <c r="H23" s="30">
        <f t="shared" si="3"/>
        <v>1.7588356335921682</v>
      </c>
      <c r="I23" s="8">
        <v>3582.9730700259643</v>
      </c>
      <c r="J23" s="8">
        <v>4472.7156999999997</v>
      </c>
      <c r="K23" s="30">
        <f t="shared" si="0"/>
        <v>1.2483252351008007</v>
      </c>
      <c r="L23" s="8">
        <v>17892.896439124965</v>
      </c>
      <c r="M23" s="8">
        <f t="shared" si="1"/>
        <v>16487.116266000001</v>
      </c>
      <c r="N23" s="30">
        <f t="shared" si="4"/>
        <v>0.9214336159655484</v>
      </c>
    </row>
    <row r="24" spans="2:14" ht="25.2" hidden="1" thickBot="1" x14ac:dyDescent="0.45">
      <c r="B24" s="7" t="s">
        <v>25</v>
      </c>
      <c r="C24" s="8">
        <v>0</v>
      </c>
      <c r="D24" s="8">
        <v>292.87027499999999</v>
      </c>
      <c r="E24" s="30" t="e">
        <f t="shared" si="2"/>
        <v>#DIV/0!</v>
      </c>
      <c r="F24" s="8">
        <v>0</v>
      </c>
      <c r="G24" s="8">
        <v>0</v>
      </c>
      <c r="H24" s="30" t="e">
        <f t="shared" si="3"/>
        <v>#DIV/0!</v>
      </c>
      <c r="I24" s="8">
        <v>0</v>
      </c>
      <c r="J24" s="8">
        <v>0</v>
      </c>
      <c r="K24" s="30" t="e">
        <f t="shared" si="0"/>
        <v>#DIV/0!</v>
      </c>
      <c r="L24" s="8">
        <v>0</v>
      </c>
      <c r="M24" s="8">
        <f t="shared" si="1"/>
        <v>292.87027499999999</v>
      </c>
      <c r="N24" s="30" t="e">
        <f t="shared" si="4"/>
        <v>#DIV/0!</v>
      </c>
    </row>
    <row r="25" spans="2:14" ht="25.2" thickBot="1" x14ac:dyDescent="0.45">
      <c r="B25" s="7" t="s">
        <v>26</v>
      </c>
      <c r="C25" s="8">
        <v>929.26403395900002</v>
      </c>
      <c r="D25" s="8">
        <v>812.31835000000001</v>
      </c>
      <c r="E25" s="30">
        <f t="shared" si="2"/>
        <v>0.87415236177734201</v>
      </c>
      <c r="F25" s="8">
        <v>321.73481095459005</v>
      </c>
      <c r="G25" s="8">
        <v>1406.1750999999999</v>
      </c>
      <c r="H25" s="30">
        <f t="shared" si="3"/>
        <v>4.370602906871861</v>
      </c>
      <c r="I25" s="8">
        <v>379.44684653980153</v>
      </c>
      <c r="J25" s="8">
        <v>149.77453500000001</v>
      </c>
      <c r="K25" s="30">
        <f t="shared" si="0"/>
        <v>0.39471809125784796</v>
      </c>
      <c r="L25" s="8">
        <v>1630.4456914533916</v>
      </c>
      <c r="M25" s="8">
        <f t="shared" si="1"/>
        <v>2368.267985</v>
      </c>
      <c r="N25" s="30">
        <f t="shared" si="4"/>
        <v>1.4525279789533547</v>
      </c>
    </row>
    <row r="26" spans="2:14" ht="25.2" thickBot="1" x14ac:dyDescent="0.45">
      <c r="B26" s="7" t="s">
        <v>27</v>
      </c>
      <c r="C26" s="8">
        <v>1531.936544616</v>
      </c>
      <c r="D26" s="8">
        <v>737.49319800000001</v>
      </c>
      <c r="E26" s="30">
        <f t="shared" si="2"/>
        <v>0.4814123669755932</v>
      </c>
      <c r="F26" s="8">
        <v>901.5989736972258</v>
      </c>
      <c r="G26" s="8">
        <v>926.45918000000006</v>
      </c>
      <c r="H26" s="30">
        <f t="shared" si="3"/>
        <v>1.0275734634000624</v>
      </c>
      <c r="I26" s="8">
        <v>942.6695388865046</v>
      </c>
      <c r="J26" s="8">
        <v>204.591183</v>
      </c>
      <c r="K26" s="30">
        <f t="shared" si="0"/>
        <v>0.21703383270628027</v>
      </c>
      <c r="L26" s="8">
        <v>3376.2050571997306</v>
      </c>
      <c r="M26" s="8">
        <f t="shared" si="1"/>
        <v>1868.543561</v>
      </c>
      <c r="N26" s="30">
        <f t="shared" si="4"/>
        <v>0.55344492687591518</v>
      </c>
    </row>
    <row r="27" spans="2:14" ht="25.2" hidden="1" thickBot="1" x14ac:dyDescent="0.45">
      <c r="B27" s="10" t="s">
        <v>28</v>
      </c>
      <c r="C27" s="8">
        <v>0</v>
      </c>
      <c r="D27" s="8">
        <v>0</v>
      </c>
      <c r="E27" s="30" t="e">
        <f t="shared" si="2"/>
        <v>#DIV/0!</v>
      </c>
      <c r="F27" s="8">
        <v>0</v>
      </c>
      <c r="G27" s="8">
        <v>0</v>
      </c>
      <c r="H27" s="30" t="e">
        <f t="shared" si="3"/>
        <v>#DIV/0!</v>
      </c>
      <c r="I27" s="8">
        <v>0</v>
      </c>
      <c r="J27" s="8">
        <v>0</v>
      </c>
      <c r="K27" s="30" t="e">
        <f t="shared" si="0"/>
        <v>#DIV/0!</v>
      </c>
      <c r="L27" s="9">
        <v>0</v>
      </c>
      <c r="M27" s="9">
        <f t="shared" si="1"/>
        <v>0</v>
      </c>
      <c r="N27" s="30" t="e">
        <f t="shared" si="4"/>
        <v>#DIV/0!</v>
      </c>
    </row>
    <row r="28" spans="2:14" ht="25.2" thickBot="1" x14ac:dyDescent="0.45">
      <c r="B28" s="11" t="s">
        <v>29</v>
      </c>
      <c r="C28" s="12">
        <v>35327.824193862456</v>
      </c>
      <c r="D28" s="12">
        <v>19952</v>
      </c>
      <c r="E28" s="30">
        <f t="shared" si="2"/>
        <v>0.56476730325968627</v>
      </c>
      <c r="F28" s="25">
        <v>15716.828635463968</v>
      </c>
      <c r="G28" s="25">
        <v>18453.087839600004</v>
      </c>
      <c r="H28" s="30">
        <f t="shared" si="3"/>
        <v>1.1740974128814927</v>
      </c>
      <c r="I28" s="12">
        <v>12810.693991758337</v>
      </c>
      <c r="J28" s="12">
        <v>7011.8547169000003</v>
      </c>
      <c r="K28" s="30">
        <f t="shared" si="0"/>
        <v>0.54734386141851676</v>
      </c>
      <c r="L28" s="12">
        <v>63855.346821084771</v>
      </c>
      <c r="M28" s="9">
        <f t="shared" si="1"/>
        <v>45416.942556500006</v>
      </c>
      <c r="N28" s="30">
        <f t="shared" si="4"/>
        <v>0.71124729278744625</v>
      </c>
    </row>
    <row r="29" spans="2:14" ht="25.2" thickBot="1" x14ac:dyDescent="0.45">
      <c r="B29" s="13" t="s">
        <v>30</v>
      </c>
      <c r="C29" s="8">
        <v>2079.5208697174999</v>
      </c>
      <c r="D29" s="8">
        <v>1821.4801059000001</v>
      </c>
      <c r="E29" s="30">
        <f t="shared" si="2"/>
        <v>0.87591335697796857</v>
      </c>
      <c r="F29" s="8">
        <v>417.00026342593401</v>
      </c>
      <c r="G29" s="8">
        <v>1645.1473511999998</v>
      </c>
      <c r="H29" s="30">
        <f t="shared" si="3"/>
        <v>3.9451949926458609</v>
      </c>
      <c r="I29" s="8">
        <v>652.57645864357107</v>
      </c>
      <c r="J29" s="8">
        <v>84.536931780000003</v>
      </c>
      <c r="K29" s="30">
        <f t="shared" si="0"/>
        <v>0.12954333650912928</v>
      </c>
      <c r="L29" s="8">
        <v>3149.0975917870051</v>
      </c>
      <c r="M29" s="8">
        <f t="shared" si="1"/>
        <v>3551.1643888799999</v>
      </c>
      <c r="N29" s="30">
        <f t="shared" si="4"/>
        <v>1.1276768297500859</v>
      </c>
    </row>
    <row r="30" spans="2:14" ht="25.2" thickBot="1" x14ac:dyDescent="0.45">
      <c r="B30" s="7" t="s">
        <v>31</v>
      </c>
      <c r="C30" s="8">
        <v>23.143447399999999</v>
      </c>
      <c r="D30" s="8">
        <v>78.822100000000006</v>
      </c>
      <c r="E30" s="30">
        <f t="shared" si="2"/>
        <v>3.4058063449959493</v>
      </c>
      <c r="F30" s="8">
        <v>393.41370000000001</v>
      </c>
      <c r="G30" s="8">
        <v>82.427800000000005</v>
      </c>
      <c r="H30" s="30">
        <f t="shared" si="3"/>
        <v>0.20951939396111524</v>
      </c>
      <c r="I30" s="8">
        <v>80.332521999999997</v>
      </c>
      <c r="J30" s="8">
        <v>91.228499999999997</v>
      </c>
      <c r="K30" s="30">
        <f t="shared" si="0"/>
        <v>1.1356359507796854</v>
      </c>
      <c r="L30" s="8">
        <v>496.8896694</v>
      </c>
      <c r="M30" s="8">
        <f t="shared" si="1"/>
        <v>252.47840000000002</v>
      </c>
      <c r="N30" s="30">
        <f t="shared" si="4"/>
        <v>0.50811762761111656</v>
      </c>
    </row>
    <row r="31" spans="2:14" ht="25.2" thickBot="1" x14ac:dyDescent="0.45">
      <c r="B31" s="7" t="s">
        <v>32</v>
      </c>
      <c r="C31" s="8">
        <v>5.3925000000000001</v>
      </c>
      <c r="D31" s="8">
        <v>8.43E-2</v>
      </c>
      <c r="E31" s="30">
        <f t="shared" si="2"/>
        <v>1.5632823365785812E-2</v>
      </c>
      <c r="F31" s="8">
        <v>36.8536</v>
      </c>
      <c r="G31" s="8">
        <v>2E-3</v>
      </c>
      <c r="H31" s="30">
        <f t="shared" si="3"/>
        <v>5.42687824255975E-5</v>
      </c>
      <c r="I31" s="8">
        <v>47.909300000000002</v>
      </c>
      <c r="J31" s="8">
        <v>0</v>
      </c>
      <c r="K31" s="30">
        <f t="shared" si="0"/>
        <v>0</v>
      </c>
      <c r="L31" s="8">
        <v>90.1554</v>
      </c>
      <c r="M31" s="8">
        <f t="shared" si="1"/>
        <v>8.6300000000000002E-2</v>
      </c>
      <c r="N31" s="30">
        <f t="shared" si="4"/>
        <v>9.5723606128972859E-4</v>
      </c>
    </row>
    <row r="32" spans="2:14" ht="25.2" thickBot="1" x14ac:dyDescent="0.45">
      <c r="B32" s="7" t="s">
        <v>33</v>
      </c>
      <c r="C32" s="8">
        <v>39.553339864000002</v>
      </c>
      <c r="D32" s="8">
        <v>1.2173</v>
      </c>
      <c r="E32" s="30">
        <f t="shared" si="2"/>
        <v>3.0776162118940097E-2</v>
      </c>
      <c r="F32" s="8">
        <v>49.733512616087502</v>
      </c>
      <c r="G32" s="8">
        <v>10.795477999999999</v>
      </c>
      <c r="H32" s="30">
        <f t="shared" si="3"/>
        <v>0.21706646951190697</v>
      </c>
      <c r="I32" s="8">
        <v>75.203702240835</v>
      </c>
      <c r="J32" s="8">
        <v>7.8753250000000001</v>
      </c>
      <c r="K32" s="30">
        <f t="shared" si="0"/>
        <v>0.10471991092645652</v>
      </c>
      <c r="L32" s="8">
        <v>164.49055472092249</v>
      </c>
      <c r="M32" s="8">
        <f t="shared" si="1"/>
        <v>19.888103000000001</v>
      </c>
      <c r="N32" s="30">
        <f t="shared" si="4"/>
        <v>0.12090726445504728</v>
      </c>
    </row>
    <row r="33" spans="2:14" ht="25.2" thickBot="1" x14ac:dyDescent="0.45">
      <c r="B33" s="7" t="s">
        <v>34</v>
      </c>
      <c r="C33" s="8">
        <v>0</v>
      </c>
      <c r="D33" s="8">
        <v>0</v>
      </c>
      <c r="E33" s="30">
        <v>0</v>
      </c>
      <c r="F33" s="8">
        <v>0</v>
      </c>
      <c r="G33" s="8">
        <v>0</v>
      </c>
      <c r="H33" s="30">
        <v>0</v>
      </c>
      <c r="I33" s="8">
        <v>2.0454240000000001</v>
      </c>
      <c r="J33" s="8">
        <v>0</v>
      </c>
      <c r="K33" s="30">
        <f t="shared" si="0"/>
        <v>0</v>
      </c>
      <c r="L33" s="8">
        <v>2.0454240000000001</v>
      </c>
      <c r="M33" s="8">
        <f t="shared" si="1"/>
        <v>0</v>
      </c>
      <c r="N33" s="30">
        <f t="shared" si="4"/>
        <v>0</v>
      </c>
    </row>
    <row r="34" spans="2:14" ht="25.2" thickBot="1" x14ac:dyDescent="0.45">
      <c r="B34" s="7" t="s">
        <v>35</v>
      </c>
      <c r="C34" s="8">
        <v>186.82360436800002</v>
      </c>
      <c r="D34" s="8">
        <v>182.32718399999999</v>
      </c>
      <c r="E34" s="30">
        <f t="shared" si="2"/>
        <v>0.97593226839182967</v>
      </c>
      <c r="F34" s="8">
        <v>48.764587554836709</v>
      </c>
      <c r="G34" s="8">
        <v>270.02537899999999</v>
      </c>
      <c r="H34" s="30">
        <f t="shared" si="3"/>
        <v>5.5373251890288477</v>
      </c>
      <c r="I34" s="8">
        <v>120.43797539492186</v>
      </c>
      <c r="J34" s="8">
        <v>24.455226</v>
      </c>
      <c r="K34" s="30">
        <f t="shared" si="0"/>
        <v>0.20305245019114734</v>
      </c>
      <c r="L34" s="8">
        <v>356.02616731775856</v>
      </c>
      <c r="M34" s="8">
        <f t="shared" si="1"/>
        <v>476.80778899999996</v>
      </c>
      <c r="N34" s="30">
        <f t="shared" si="4"/>
        <v>1.3392492821305519</v>
      </c>
    </row>
    <row r="35" spans="2:14" ht="25.2" thickBot="1" x14ac:dyDescent="0.45">
      <c r="B35" s="7" t="s">
        <v>36</v>
      </c>
      <c r="C35" s="8">
        <v>4881.2310392519994</v>
      </c>
      <c r="D35" s="8">
        <v>4944.7587138400004</v>
      </c>
      <c r="E35" s="30">
        <f t="shared" si="2"/>
        <v>1.0130146829922921</v>
      </c>
      <c r="F35" s="8">
        <v>1431.2648202309624</v>
      </c>
      <c r="G35" s="8">
        <v>3950.0012272925896</v>
      </c>
      <c r="H35" s="30">
        <f t="shared" si="3"/>
        <v>2.7597976080032347</v>
      </c>
      <c r="I35" s="8">
        <v>934.264345441469</v>
      </c>
      <c r="J35" s="8">
        <v>740.33802511600015</v>
      </c>
      <c r="K35" s="30">
        <f t="shared" si="0"/>
        <v>0.79242885456167911</v>
      </c>
      <c r="L35" s="8">
        <v>7246.7602049244315</v>
      </c>
      <c r="M35" s="8">
        <f t="shared" si="1"/>
        <v>9635.0979662485897</v>
      </c>
      <c r="N35" s="30">
        <f t="shared" si="4"/>
        <v>1.3295731739131091</v>
      </c>
    </row>
    <row r="36" spans="2:14" ht="25.2" thickBot="1" x14ac:dyDescent="0.45">
      <c r="B36" s="7" t="s">
        <v>37</v>
      </c>
      <c r="C36" s="8">
        <v>424.33785040250001</v>
      </c>
      <c r="D36" s="8">
        <v>340.97194999999999</v>
      </c>
      <c r="E36" s="30">
        <f t="shared" si="2"/>
        <v>0.80353885394992597</v>
      </c>
      <c r="F36" s="8">
        <v>223.00278917926656</v>
      </c>
      <c r="G36" s="8">
        <v>121.73716999999999</v>
      </c>
      <c r="H36" s="30">
        <f t="shared" si="3"/>
        <v>0.54589976407038754</v>
      </c>
      <c r="I36" s="8">
        <v>695.64348376223438</v>
      </c>
      <c r="J36" s="8">
        <v>89.349806000000001</v>
      </c>
      <c r="K36" s="30">
        <f t="shared" si="0"/>
        <v>0.12844195063363675</v>
      </c>
      <c r="L36" s="8">
        <v>1342.9841233440011</v>
      </c>
      <c r="M36" s="8">
        <f t="shared" si="1"/>
        <v>552.05892599999993</v>
      </c>
      <c r="N36" s="30">
        <f t="shared" si="4"/>
        <v>0.41106884020742201</v>
      </c>
    </row>
    <row r="37" spans="2:14" ht="25.2" thickBot="1" x14ac:dyDescent="0.45">
      <c r="B37" s="7" t="s">
        <v>38</v>
      </c>
      <c r="C37" s="8">
        <v>1894.3212679249998</v>
      </c>
      <c r="D37" s="8">
        <v>1858.7753399999999</v>
      </c>
      <c r="E37" s="30">
        <f t="shared" si="2"/>
        <v>0.98123553352492521</v>
      </c>
      <c r="F37" s="8">
        <v>1034.8812951044001</v>
      </c>
      <c r="G37" s="8">
        <v>3623.7313210000002</v>
      </c>
      <c r="H37" s="30">
        <f t="shared" si="3"/>
        <v>3.5015912821522526</v>
      </c>
      <c r="I37" s="8">
        <v>770.85166247375753</v>
      </c>
      <c r="J37" s="8">
        <v>105.92017</v>
      </c>
      <c r="K37" s="30">
        <f t="shared" si="0"/>
        <v>0.13740668296684888</v>
      </c>
      <c r="L37" s="8">
        <v>3700.0542255031578</v>
      </c>
      <c r="M37" s="8">
        <f t="shared" si="1"/>
        <v>5588.4268310000007</v>
      </c>
      <c r="N37" s="30">
        <f t="shared" si="4"/>
        <v>1.510363494805282</v>
      </c>
    </row>
    <row r="38" spans="2:14" ht="25.2" thickBot="1" x14ac:dyDescent="0.45">
      <c r="B38" s="7" t="s">
        <v>39</v>
      </c>
      <c r="C38" s="8">
        <v>0</v>
      </c>
      <c r="D38" s="8">
        <v>0</v>
      </c>
      <c r="E38" s="30">
        <v>0</v>
      </c>
      <c r="F38" s="8">
        <v>0</v>
      </c>
      <c r="G38" s="8">
        <v>0</v>
      </c>
      <c r="H38" s="30" t="e">
        <f t="shared" si="3"/>
        <v>#DIV/0!</v>
      </c>
      <c r="I38" s="8">
        <v>3.3500000000000002E-2</v>
      </c>
      <c r="J38" s="8">
        <v>0</v>
      </c>
      <c r="K38" s="30">
        <f t="shared" si="0"/>
        <v>0</v>
      </c>
      <c r="L38" s="8">
        <v>3.3500000000000002E-2</v>
      </c>
      <c r="M38" s="8">
        <f t="shared" si="1"/>
        <v>0</v>
      </c>
      <c r="N38" s="30">
        <f t="shared" si="4"/>
        <v>0</v>
      </c>
    </row>
    <row r="39" spans="2:14" ht="25.2" thickBot="1" x14ac:dyDescent="0.45">
      <c r="B39" s="7" t="s">
        <v>40</v>
      </c>
      <c r="C39" s="8">
        <v>266.9971165865</v>
      </c>
      <c r="D39" s="8">
        <v>169.07156879957481</v>
      </c>
      <c r="E39" s="30">
        <f t="shared" si="2"/>
        <v>0.6332336879181244</v>
      </c>
      <c r="F39" s="8">
        <v>132.14113480453753</v>
      </c>
      <c r="G39" s="8">
        <v>336.51963291453347</v>
      </c>
      <c r="H39" s="30">
        <f t="shared" si="3"/>
        <v>2.5466682529426703</v>
      </c>
      <c r="I39" s="8">
        <v>251.07607348596835</v>
      </c>
      <c r="J39" s="8">
        <v>0.75600000000000001</v>
      </c>
      <c r="K39" s="30">
        <f t="shared" si="0"/>
        <v>3.0110396004828788E-3</v>
      </c>
      <c r="L39" s="8">
        <v>650.21432487700588</v>
      </c>
      <c r="M39" s="8">
        <f t="shared" si="1"/>
        <v>506.34720171410822</v>
      </c>
      <c r="N39" s="30">
        <f t="shared" si="4"/>
        <v>0.77873892090871499</v>
      </c>
    </row>
    <row r="40" spans="2:14" ht="25.2" thickBot="1" x14ac:dyDescent="0.45">
      <c r="B40" s="7" t="s">
        <v>41</v>
      </c>
      <c r="C40" s="8">
        <v>16.563186497500002</v>
      </c>
      <c r="D40" s="8">
        <v>4.0542999999999996</v>
      </c>
      <c r="E40" s="30">
        <f t="shared" si="2"/>
        <v>0.24477777875724235</v>
      </c>
      <c r="F40" s="8">
        <v>98.442970661966172</v>
      </c>
      <c r="G40" s="8">
        <v>20.564699999999998</v>
      </c>
      <c r="H40" s="30">
        <f t="shared" si="3"/>
        <v>0.20889962850283278</v>
      </c>
      <c r="I40" s="8">
        <v>64.604559265663667</v>
      </c>
      <c r="J40" s="8">
        <v>18.959900000000001</v>
      </c>
      <c r="K40" s="30">
        <f t="shared" si="0"/>
        <v>0.29347619139438813</v>
      </c>
      <c r="L40" s="8">
        <v>179.61071642512985</v>
      </c>
      <c r="M40" s="8">
        <f t="shared" si="1"/>
        <v>43.578900000000004</v>
      </c>
      <c r="N40" s="30">
        <f t="shared" si="4"/>
        <v>0.24262973205257343</v>
      </c>
    </row>
    <row r="41" spans="2:14" ht="25.2" thickBot="1" x14ac:dyDescent="0.45">
      <c r="B41" s="7" t="s">
        <v>42</v>
      </c>
      <c r="C41" s="8">
        <v>8.0661044974999996</v>
      </c>
      <c r="D41" s="8">
        <v>7.6524000000000001</v>
      </c>
      <c r="E41" s="30">
        <f t="shared" si="2"/>
        <v>0.94871074412335932</v>
      </c>
      <c r="F41" s="8">
        <v>59.615367381900924</v>
      </c>
      <c r="G41" s="8">
        <v>21.534400000000002</v>
      </c>
      <c r="H41" s="30">
        <f t="shared" si="3"/>
        <v>0.36122229796973104</v>
      </c>
      <c r="I41" s="8">
        <v>59.114300866370485</v>
      </c>
      <c r="J41" s="8">
        <v>5.6287000000000003</v>
      </c>
      <c r="K41" s="30">
        <f t="shared" si="0"/>
        <v>9.5217230306484255E-2</v>
      </c>
      <c r="L41" s="8">
        <v>126.79577274577142</v>
      </c>
      <c r="M41" s="8">
        <f t="shared" si="1"/>
        <v>34.8155</v>
      </c>
      <c r="N41" s="30">
        <f t="shared" si="4"/>
        <v>0.27457934319155824</v>
      </c>
    </row>
    <row r="42" spans="2:14" ht="25.2" thickBot="1" x14ac:dyDescent="0.45">
      <c r="B42" s="7" t="s">
        <v>43</v>
      </c>
      <c r="C42" s="8">
        <v>4.9175500000000003</v>
      </c>
      <c r="D42" s="8">
        <v>68.009900000000002</v>
      </c>
      <c r="E42" s="30">
        <f t="shared" si="2"/>
        <v>13.830037315329788</v>
      </c>
      <c r="F42" s="8">
        <v>37.749200000000002</v>
      </c>
      <c r="G42" s="8">
        <v>0.56930000000000003</v>
      </c>
      <c r="H42" s="30">
        <f t="shared" si="3"/>
        <v>1.5081114301760037E-2</v>
      </c>
      <c r="I42" s="8">
        <v>74.583950000000002</v>
      </c>
      <c r="J42" s="8">
        <v>3.54</v>
      </c>
      <c r="K42" s="30">
        <f t="shared" si="0"/>
        <v>4.746329471689284E-2</v>
      </c>
      <c r="L42" s="8">
        <v>117.25069999999999</v>
      </c>
      <c r="M42" s="8">
        <f t="shared" si="1"/>
        <v>72.119200000000006</v>
      </c>
      <c r="N42" s="30">
        <f t="shared" si="4"/>
        <v>0.61508545364761158</v>
      </c>
    </row>
    <row r="43" spans="2:14" ht="25.2" thickBot="1" x14ac:dyDescent="0.45">
      <c r="B43" s="7" t="s">
        <v>44</v>
      </c>
      <c r="C43" s="8">
        <v>646.99513460399999</v>
      </c>
      <c r="D43" s="8">
        <v>240.43807292499997</v>
      </c>
      <c r="E43" s="30">
        <f t="shared" si="2"/>
        <v>0.37162269090657468</v>
      </c>
      <c r="F43" s="8">
        <v>554.18383206267936</v>
      </c>
      <c r="G43" s="8">
        <v>256.69915286969302</v>
      </c>
      <c r="H43" s="30">
        <f t="shared" si="3"/>
        <v>0.46320216869960906</v>
      </c>
      <c r="I43" s="8">
        <v>661.6152885630803</v>
      </c>
      <c r="J43" s="8">
        <v>0.55069999999999997</v>
      </c>
      <c r="K43" s="30">
        <f t="shared" si="0"/>
        <v>8.3235682354927123E-4</v>
      </c>
      <c r="L43" s="8">
        <v>1862.7942552297595</v>
      </c>
      <c r="M43" s="8">
        <f t="shared" si="1"/>
        <v>497.687925794693</v>
      </c>
      <c r="N43" s="30">
        <f t="shared" si="4"/>
        <v>0.26717278325152849</v>
      </c>
    </row>
    <row r="44" spans="2:14" ht="25.2" thickBot="1" x14ac:dyDescent="0.45">
      <c r="B44" s="7" t="s">
        <v>45</v>
      </c>
      <c r="C44" s="8">
        <v>0</v>
      </c>
      <c r="D44" s="8">
        <v>0</v>
      </c>
      <c r="E44" s="30">
        <v>0</v>
      </c>
      <c r="F44" s="8">
        <v>0</v>
      </c>
      <c r="G44" s="8">
        <v>0</v>
      </c>
      <c r="H44" s="30">
        <v>0</v>
      </c>
      <c r="I44" s="8">
        <v>0</v>
      </c>
      <c r="J44" s="8">
        <v>0</v>
      </c>
      <c r="K44" s="30">
        <v>0</v>
      </c>
      <c r="L44" s="8">
        <v>0</v>
      </c>
      <c r="M44" s="8">
        <f t="shared" ref="M44:M66" si="5">D44+G44+J44</f>
        <v>0</v>
      </c>
      <c r="N44" s="30">
        <v>0</v>
      </c>
    </row>
    <row r="45" spans="2:14" ht="25.2" thickBot="1" x14ac:dyDescent="0.45">
      <c r="B45" s="7" t="s">
        <v>46</v>
      </c>
      <c r="C45" s="8">
        <v>0</v>
      </c>
      <c r="D45" s="8">
        <v>0</v>
      </c>
      <c r="E45" s="30">
        <v>0</v>
      </c>
      <c r="F45" s="8">
        <v>0</v>
      </c>
      <c r="G45" s="8">
        <v>0</v>
      </c>
      <c r="H45" s="30">
        <v>0</v>
      </c>
      <c r="I45" s="8">
        <v>0</v>
      </c>
      <c r="J45" s="8">
        <v>0</v>
      </c>
      <c r="K45" s="30">
        <v>0</v>
      </c>
      <c r="L45" s="8">
        <v>0</v>
      </c>
      <c r="M45" s="8">
        <f t="shared" si="5"/>
        <v>0</v>
      </c>
      <c r="N45" s="30">
        <v>0</v>
      </c>
    </row>
    <row r="46" spans="2:14" ht="25.2" thickBot="1" x14ac:dyDescent="0.45">
      <c r="B46" s="7" t="s">
        <v>47</v>
      </c>
      <c r="C46" s="8">
        <v>0</v>
      </c>
      <c r="D46" s="8">
        <v>0</v>
      </c>
      <c r="E46" s="30">
        <v>0</v>
      </c>
      <c r="F46" s="8">
        <v>0</v>
      </c>
      <c r="G46" s="8">
        <v>0</v>
      </c>
      <c r="H46" s="30">
        <v>0</v>
      </c>
      <c r="I46" s="8">
        <v>0</v>
      </c>
      <c r="J46" s="8">
        <v>0</v>
      </c>
      <c r="K46" s="30">
        <v>0</v>
      </c>
      <c r="L46" s="8">
        <v>0</v>
      </c>
      <c r="M46" s="8">
        <f t="shared" si="5"/>
        <v>0</v>
      </c>
      <c r="N46" s="30">
        <v>0</v>
      </c>
    </row>
    <row r="47" spans="2:14" ht="25.2" thickBot="1" x14ac:dyDescent="0.45">
      <c r="B47" s="7" t="s">
        <v>48</v>
      </c>
      <c r="C47" s="8">
        <v>1.09575</v>
      </c>
      <c r="D47" s="8">
        <v>0</v>
      </c>
      <c r="E47" s="30">
        <f t="shared" si="2"/>
        <v>0</v>
      </c>
      <c r="F47" s="8">
        <v>0</v>
      </c>
      <c r="G47" s="8">
        <v>0</v>
      </c>
      <c r="H47" s="30">
        <v>0</v>
      </c>
      <c r="I47" s="8">
        <v>3.4674499999999999</v>
      </c>
      <c r="J47" s="8">
        <v>0</v>
      </c>
      <c r="K47" s="30">
        <f t="shared" ref="K47:K67" si="6">J47/I47</f>
        <v>0</v>
      </c>
      <c r="L47" s="8">
        <v>5.0930999999999997</v>
      </c>
      <c r="M47" s="8">
        <f t="shared" si="5"/>
        <v>0</v>
      </c>
      <c r="N47" s="30">
        <f t="shared" si="4"/>
        <v>0</v>
      </c>
    </row>
    <row r="48" spans="2:14" ht="25.2" thickBot="1" x14ac:dyDescent="0.45">
      <c r="B48" s="7" t="s">
        <v>49</v>
      </c>
      <c r="C48" s="8">
        <v>2.28125</v>
      </c>
      <c r="D48" s="8">
        <v>2.0905999999999998</v>
      </c>
      <c r="E48" s="30">
        <f t="shared" si="2"/>
        <v>0.91642739726027389</v>
      </c>
      <c r="F48" s="8">
        <v>21.5627</v>
      </c>
      <c r="G48" s="8">
        <v>0.2858</v>
      </c>
      <c r="H48" s="30">
        <f t="shared" si="3"/>
        <v>1.3254369814540852E-2</v>
      </c>
      <c r="I48" s="8">
        <v>15.686400000000001</v>
      </c>
      <c r="J48" s="8">
        <v>0.435</v>
      </c>
      <c r="K48" s="30">
        <f t="shared" si="6"/>
        <v>2.7731028151774785E-2</v>
      </c>
      <c r="L48" s="8">
        <v>39.530349999999999</v>
      </c>
      <c r="M48" s="8">
        <f t="shared" si="5"/>
        <v>2.8113999999999999</v>
      </c>
      <c r="N48" s="30">
        <f t="shared" si="4"/>
        <v>7.1120038147904074E-2</v>
      </c>
    </row>
    <row r="49" spans="2:14" ht="25.2" thickBot="1" x14ac:dyDescent="0.45">
      <c r="B49" s="7" t="s">
        <v>50</v>
      </c>
      <c r="C49" s="8">
        <v>1.3009500000000001</v>
      </c>
      <c r="D49" s="8">
        <v>0</v>
      </c>
      <c r="E49" s="30">
        <f t="shared" si="2"/>
        <v>0</v>
      </c>
      <c r="F49" s="8">
        <v>4.4125500000000004</v>
      </c>
      <c r="G49" s="8">
        <v>0</v>
      </c>
      <c r="H49" s="30">
        <f t="shared" si="3"/>
        <v>0</v>
      </c>
      <c r="I49" s="8">
        <v>12.50365</v>
      </c>
      <c r="J49" s="8">
        <v>0</v>
      </c>
      <c r="K49" s="30">
        <f t="shared" si="6"/>
        <v>0</v>
      </c>
      <c r="L49" s="8">
        <v>18.21715</v>
      </c>
      <c r="M49" s="8">
        <f t="shared" si="5"/>
        <v>0</v>
      </c>
      <c r="N49" s="30">
        <f t="shared" si="4"/>
        <v>0</v>
      </c>
    </row>
    <row r="50" spans="2:14" ht="25.2" thickBot="1" x14ac:dyDescent="0.45">
      <c r="B50" s="10" t="s">
        <v>51</v>
      </c>
      <c r="C50" s="8">
        <v>289.1929839165</v>
      </c>
      <c r="D50" s="8">
        <v>104.444425</v>
      </c>
      <c r="E50" s="30">
        <f t="shared" si="2"/>
        <v>0.36115822585155355</v>
      </c>
      <c r="F50" s="8">
        <v>445.35125183127394</v>
      </c>
      <c r="G50" s="8">
        <v>722.96710700000006</v>
      </c>
      <c r="H50" s="30">
        <f t="shared" si="3"/>
        <v>1.6233638145782148</v>
      </c>
      <c r="I50" s="8">
        <v>326.24962939283449</v>
      </c>
      <c r="J50" s="8">
        <v>3.7440000000000002</v>
      </c>
      <c r="K50" s="30">
        <f t="shared" si="6"/>
        <v>1.1475875105108183E-2</v>
      </c>
      <c r="L50" s="8">
        <v>1060.7938651406084</v>
      </c>
      <c r="M50" s="8">
        <f t="shared" si="5"/>
        <v>831.15553200000011</v>
      </c>
      <c r="N50" s="30">
        <f t="shared" si="4"/>
        <v>0.78352218966672693</v>
      </c>
    </row>
    <row r="51" spans="2:14" ht="25.2" thickBot="1" x14ac:dyDescent="0.45">
      <c r="B51" s="11" t="s">
        <v>52</v>
      </c>
      <c r="C51" s="12">
        <v>10771.733945031001</v>
      </c>
      <c r="D51" s="12">
        <f>SUM(D29:D50)</f>
        <v>9824.1982604645746</v>
      </c>
      <c r="E51" s="30">
        <f t="shared" si="2"/>
        <v>0.91203498996523913</v>
      </c>
      <c r="F51" s="25">
        <v>4988.3735748538456</v>
      </c>
      <c r="G51" s="25">
        <v>11063.007819276816</v>
      </c>
      <c r="H51" s="30">
        <f t="shared" si="3"/>
        <v>2.2177584844577223</v>
      </c>
      <c r="I51" s="12">
        <v>4848.1996755307055</v>
      </c>
      <c r="J51" s="12">
        <v>1177.3182838960001</v>
      </c>
      <c r="K51" s="30">
        <f t="shared" si="6"/>
        <v>0.24283617893009443</v>
      </c>
      <c r="L51" s="12">
        <v>20608.837095415554</v>
      </c>
      <c r="M51" s="9">
        <f t="shared" si="5"/>
        <v>22064.524363637393</v>
      </c>
      <c r="N51" s="30">
        <f t="shared" si="4"/>
        <v>1.0706341294990223</v>
      </c>
    </row>
    <row r="52" spans="2:14" ht="25.2" thickBot="1" x14ac:dyDescent="0.45">
      <c r="B52" s="14" t="s">
        <v>53</v>
      </c>
      <c r="C52" s="8">
        <v>176.02303498649999</v>
      </c>
      <c r="D52" s="8">
        <v>19.69536248</v>
      </c>
      <c r="E52" s="30">
        <f t="shared" si="2"/>
        <v>0.11189082429757291</v>
      </c>
      <c r="F52" s="8">
        <v>34.793531974636252</v>
      </c>
      <c r="G52" s="8">
        <v>63.140627277999997</v>
      </c>
      <c r="H52" s="30">
        <f t="shared" si="3"/>
        <v>1.8147231308401854</v>
      </c>
      <c r="I52" s="8">
        <v>51.554119203911384</v>
      </c>
      <c r="J52" s="8">
        <v>6.5133999999999999</v>
      </c>
      <c r="K52" s="30">
        <f t="shared" si="6"/>
        <v>0.12634101989479499</v>
      </c>
      <c r="L52" s="8">
        <v>262.37068616504763</v>
      </c>
      <c r="M52" s="8">
        <f t="shared" si="5"/>
        <v>89.349389758000001</v>
      </c>
      <c r="N52" s="30">
        <f t="shared" si="4"/>
        <v>0.34054638901921241</v>
      </c>
    </row>
    <row r="53" spans="2:14" ht="25.2" thickBot="1" x14ac:dyDescent="0.45">
      <c r="B53" s="15" t="s">
        <v>54</v>
      </c>
      <c r="C53" s="8">
        <v>1.7855000000000001</v>
      </c>
      <c r="D53" s="8">
        <v>0.37</v>
      </c>
      <c r="E53" s="30">
        <f t="shared" si="2"/>
        <v>0.20722486698403808</v>
      </c>
      <c r="F53" s="8">
        <v>5.3609</v>
      </c>
      <c r="G53" s="8">
        <v>1.2243999999999999</v>
      </c>
      <c r="H53" s="30">
        <f t="shared" si="3"/>
        <v>0.22839448600048498</v>
      </c>
      <c r="I53" s="8">
        <v>2.8693499999999998</v>
      </c>
      <c r="J53" s="8">
        <v>0.748</v>
      </c>
      <c r="K53" s="30">
        <f t="shared" si="6"/>
        <v>0.26068621813302667</v>
      </c>
      <c r="L53" s="8">
        <v>10.015750000000001</v>
      </c>
      <c r="M53" s="8">
        <f t="shared" si="5"/>
        <v>2.3423999999999996</v>
      </c>
      <c r="N53" s="30">
        <f t="shared" si="4"/>
        <v>0.23387165214786707</v>
      </c>
    </row>
    <row r="54" spans="2:14" ht="25.2" thickBot="1" x14ac:dyDescent="0.45">
      <c r="B54" s="15" t="s">
        <v>55</v>
      </c>
      <c r="C54" s="8">
        <v>0.26240000000000002</v>
      </c>
      <c r="D54" s="8">
        <v>0.32154630492000003</v>
      </c>
      <c r="E54" s="30">
        <f t="shared" si="2"/>
        <v>1.2254051254573171</v>
      </c>
      <c r="F54" s="8">
        <v>0.78759999999999997</v>
      </c>
      <c r="G54" s="8">
        <v>1.3296341000000001E-2</v>
      </c>
      <c r="H54" s="30">
        <f t="shared" si="3"/>
        <v>1.6882098781107163E-2</v>
      </c>
      <c r="I54" s="8">
        <v>0.78739999999999999</v>
      </c>
      <c r="J54" s="8">
        <v>3.3577543682399997</v>
      </c>
      <c r="K54" s="30">
        <f t="shared" si="6"/>
        <v>4.2643565763779527</v>
      </c>
      <c r="L54" s="8">
        <v>1.8374000000000001</v>
      </c>
      <c r="M54" s="8">
        <f t="shared" si="5"/>
        <v>3.6925970141599995</v>
      </c>
      <c r="N54" s="30">
        <f t="shared" si="4"/>
        <v>2.0096859770109932</v>
      </c>
    </row>
    <row r="55" spans="2:14" ht="25.2" thickBot="1" x14ac:dyDescent="0.45">
      <c r="B55" s="15" t="s">
        <v>56</v>
      </c>
      <c r="C55" s="8">
        <v>17.2105</v>
      </c>
      <c r="D55" s="8">
        <v>30.260899999999999</v>
      </c>
      <c r="E55" s="30">
        <f t="shared" si="2"/>
        <v>1.7582812817756601</v>
      </c>
      <c r="F55" s="8">
        <v>6.7069999999999999</v>
      </c>
      <c r="G55" s="8">
        <v>2.3714</v>
      </c>
      <c r="H55" s="30">
        <f t="shared" si="3"/>
        <v>0.35357089607872372</v>
      </c>
      <c r="I55" s="8">
        <v>3.77555</v>
      </c>
      <c r="J55" s="8">
        <v>28.216899999999999</v>
      </c>
      <c r="K55" s="30">
        <f t="shared" si="6"/>
        <v>7.4735866297625506</v>
      </c>
      <c r="L55" s="8">
        <v>27.693049999999999</v>
      </c>
      <c r="M55" s="8">
        <f t="shared" si="5"/>
        <v>60.849199999999996</v>
      </c>
      <c r="N55" s="30">
        <f t="shared" si="4"/>
        <v>2.1972733230900894</v>
      </c>
    </row>
    <row r="56" spans="2:14" ht="25.2" thickBot="1" x14ac:dyDescent="0.45">
      <c r="B56" s="16" t="s">
        <v>57</v>
      </c>
      <c r="C56" s="8">
        <v>360.78460000000001</v>
      </c>
      <c r="D56" s="8">
        <v>277.3322</v>
      </c>
      <c r="E56" s="30">
        <f t="shared" si="2"/>
        <v>0.76869190092925255</v>
      </c>
      <c r="F56" s="8">
        <v>112.1943</v>
      </c>
      <c r="G56" s="8">
        <v>137.32849999999999</v>
      </c>
      <c r="H56" s="30">
        <f t="shared" si="3"/>
        <v>1.2240238586095729</v>
      </c>
      <c r="I56" s="8">
        <v>115.2799</v>
      </c>
      <c r="J56" s="8">
        <v>79.766300000000001</v>
      </c>
      <c r="K56" s="30">
        <f t="shared" si="6"/>
        <v>0.69193588821641938</v>
      </c>
      <c r="L56" s="8">
        <v>588.25880000000006</v>
      </c>
      <c r="M56" s="8">
        <f t="shared" si="5"/>
        <v>494.42700000000002</v>
      </c>
      <c r="N56" s="30">
        <f t="shared" si="4"/>
        <v>0.84049231392713541</v>
      </c>
    </row>
    <row r="57" spans="2:14" ht="25.2" thickBot="1" x14ac:dyDescent="0.45">
      <c r="B57" s="11" t="s">
        <v>58</v>
      </c>
      <c r="C57" s="12">
        <v>556.06603498649997</v>
      </c>
      <c r="D57" s="12">
        <f>SUM(D52:D56)</f>
        <v>327.98000878492002</v>
      </c>
      <c r="E57" s="30">
        <f t="shared" si="2"/>
        <v>0.58982205016870459</v>
      </c>
      <c r="F57" s="25">
        <v>159.84333197463624</v>
      </c>
      <c r="G57" s="25">
        <v>204.078223619</v>
      </c>
      <c r="H57" s="30">
        <f t="shared" si="3"/>
        <v>1.2767390487792316</v>
      </c>
      <c r="I57" s="12">
        <v>174.26631920391139</v>
      </c>
      <c r="J57" s="12">
        <v>118.60235436824001</v>
      </c>
      <c r="K57" s="30">
        <f t="shared" si="6"/>
        <v>0.68058104922421514</v>
      </c>
      <c r="L57" s="12">
        <v>890.17568616504775</v>
      </c>
      <c r="M57" s="9">
        <f t="shared" si="5"/>
        <v>650.66058677216006</v>
      </c>
      <c r="N57" s="30">
        <f t="shared" si="4"/>
        <v>0.73093502427061441</v>
      </c>
    </row>
    <row r="58" spans="2:14" ht="41.4" customHeight="1" thickBot="1" x14ac:dyDescent="0.45">
      <c r="B58" s="17" t="s">
        <v>59</v>
      </c>
      <c r="C58" s="12">
        <v>11327.7999800175</v>
      </c>
      <c r="D58" s="12">
        <f>D51+D57</f>
        <v>10152.178269249494</v>
      </c>
      <c r="E58" s="30">
        <f t="shared" si="2"/>
        <v>0.89621800236216831</v>
      </c>
      <c r="F58" s="25">
        <v>5148.216906828482</v>
      </c>
      <c r="G58" s="25">
        <v>11267.086042895817</v>
      </c>
      <c r="H58" s="30">
        <f t="shared" si="3"/>
        <v>2.1885414400375014</v>
      </c>
      <c r="I58" s="12">
        <v>5022.4659947346172</v>
      </c>
      <c r="J58" s="12">
        <v>1295.9206382642401</v>
      </c>
      <c r="K58" s="30">
        <f t="shared" si="6"/>
        <v>0.25802477102340549</v>
      </c>
      <c r="L58" s="12">
        <v>21499.012781580601</v>
      </c>
      <c r="M58" s="9">
        <f t="shared" si="5"/>
        <v>22715.184950409552</v>
      </c>
      <c r="N58" s="30">
        <f t="shared" si="4"/>
        <v>1.0565687448621321</v>
      </c>
    </row>
    <row r="59" spans="2:14" ht="25.2" thickBot="1" x14ac:dyDescent="0.45">
      <c r="B59" s="18" t="s">
        <v>60</v>
      </c>
      <c r="C59" s="8">
        <v>4108.3902131119994</v>
      </c>
      <c r="D59" s="8">
        <v>4595.91600096</v>
      </c>
      <c r="E59" s="30">
        <f t="shared" si="2"/>
        <v>1.1186658916409775</v>
      </c>
      <c r="F59" s="8">
        <v>205.62183239999999</v>
      </c>
      <c r="G59" s="8">
        <v>238.83957523400002</v>
      </c>
      <c r="H59" s="30">
        <f t="shared" si="3"/>
        <v>1.1615477425051877</v>
      </c>
      <c r="I59" s="8">
        <v>246.72039254593179</v>
      </c>
      <c r="J59" s="8">
        <v>45.962602656000001</v>
      </c>
      <c r="K59" s="30">
        <f t="shared" si="6"/>
        <v>0.18629429931473204</v>
      </c>
      <c r="L59" s="8">
        <v>4560.7324380579312</v>
      </c>
      <c r="M59" s="8">
        <f t="shared" si="5"/>
        <v>4880.7181788500002</v>
      </c>
      <c r="N59" s="30">
        <f t="shared" si="4"/>
        <v>1.0701610421435568</v>
      </c>
    </row>
    <row r="60" spans="2:14" ht="25.2" thickBot="1" x14ac:dyDescent="0.45">
      <c r="B60" s="11" t="s">
        <v>61</v>
      </c>
      <c r="C60" s="12">
        <v>4108.3902131119994</v>
      </c>
      <c r="D60" s="12">
        <f>D59</f>
        <v>4595.91600096</v>
      </c>
      <c r="E60" s="30">
        <f t="shared" si="2"/>
        <v>1.1186658916409775</v>
      </c>
      <c r="F60" s="25">
        <v>205.62183239999999</v>
      </c>
      <c r="G60" s="25">
        <v>238.83957523400002</v>
      </c>
      <c r="H60" s="30">
        <f t="shared" si="3"/>
        <v>1.1615477425051877</v>
      </c>
      <c r="I60" s="12">
        <v>246.72039254593179</v>
      </c>
      <c r="J60" s="12">
        <v>45.962602656000001</v>
      </c>
      <c r="K60" s="30">
        <f t="shared" si="6"/>
        <v>0.18629429931473204</v>
      </c>
      <c r="L60" s="12">
        <v>4560.7324380579312</v>
      </c>
      <c r="M60" s="9">
        <f t="shared" si="5"/>
        <v>4880.7181788500002</v>
      </c>
      <c r="N60" s="30">
        <f t="shared" si="4"/>
        <v>1.0701610421435568</v>
      </c>
    </row>
    <row r="61" spans="2:14" ht="43.2" customHeight="1" thickBot="1" x14ac:dyDescent="0.45">
      <c r="B61" s="17" t="s">
        <v>62</v>
      </c>
      <c r="C61" s="12">
        <v>50764.014386991956</v>
      </c>
      <c r="D61" s="12">
        <f>D28+D58+D60</f>
        <v>34700.094270209498</v>
      </c>
      <c r="E61" s="30">
        <f t="shared" si="2"/>
        <v>0.68355693869437628</v>
      </c>
      <c r="F61" s="25">
        <v>21070.66737469245</v>
      </c>
      <c r="G61" s="25">
        <v>29959.013457729823</v>
      </c>
      <c r="H61" s="30">
        <f t="shared" si="3"/>
        <v>1.4218350527289414</v>
      </c>
      <c r="I61" s="12">
        <v>18079.880379038885</v>
      </c>
      <c r="J61" s="12">
        <v>8353.7379578202399</v>
      </c>
      <c r="K61" s="30">
        <f t="shared" si="6"/>
        <v>0.46204608563147581</v>
      </c>
      <c r="L61" s="12">
        <v>89915.092040723306</v>
      </c>
      <c r="M61" s="9">
        <f t="shared" si="5"/>
        <v>73012.845685759559</v>
      </c>
      <c r="N61" s="30">
        <f t="shared" si="4"/>
        <v>0.81201991822119723</v>
      </c>
    </row>
    <row r="62" spans="2:14" ht="25.2" thickBot="1" x14ac:dyDescent="0.45">
      <c r="B62" s="18" t="s">
        <v>63</v>
      </c>
      <c r="C62" s="8">
        <v>14275.398988279998</v>
      </c>
      <c r="D62" s="8">
        <v>6366.4305000000004</v>
      </c>
      <c r="E62" s="30">
        <f t="shared" si="2"/>
        <v>0.445972158482351</v>
      </c>
      <c r="F62" s="8">
        <v>362.44828614309375</v>
      </c>
      <c r="G62" s="8">
        <v>35.335599999999999</v>
      </c>
      <c r="H62" s="30">
        <f t="shared" si="3"/>
        <v>9.7491425262387868E-2</v>
      </c>
      <c r="I62" s="8">
        <v>820.18929803612082</v>
      </c>
      <c r="J62" s="8">
        <v>364.25940000000003</v>
      </c>
      <c r="K62" s="30">
        <f t="shared" si="6"/>
        <v>0.4441162556890107</v>
      </c>
      <c r="L62" s="8">
        <v>15458.036572459212</v>
      </c>
      <c r="M62" s="8">
        <f t="shared" si="5"/>
        <v>6766.0255000000006</v>
      </c>
      <c r="N62" s="30">
        <f t="shared" si="4"/>
        <v>0.43770277475308084</v>
      </c>
    </row>
    <row r="63" spans="2:14" ht="25.2" thickBot="1" x14ac:dyDescent="0.45">
      <c r="B63" s="11" t="s">
        <v>64</v>
      </c>
      <c r="C63" s="12">
        <v>14275.398988279998</v>
      </c>
      <c r="D63" s="12">
        <f>D62</f>
        <v>6366.4305000000004</v>
      </c>
      <c r="E63" s="30">
        <f t="shared" si="2"/>
        <v>0.445972158482351</v>
      </c>
      <c r="F63" s="25">
        <v>362.44828614309375</v>
      </c>
      <c r="G63" s="25">
        <v>35.335599999999999</v>
      </c>
      <c r="H63" s="30">
        <f t="shared" si="3"/>
        <v>9.7491425262387868E-2</v>
      </c>
      <c r="I63" s="12">
        <v>820.18929803612082</v>
      </c>
      <c r="J63" s="12">
        <v>364.25940000000003</v>
      </c>
      <c r="K63" s="30">
        <f t="shared" si="6"/>
        <v>0.4441162556890107</v>
      </c>
      <c r="L63" s="12">
        <v>15458.036572459212</v>
      </c>
      <c r="M63" s="9">
        <f t="shared" si="5"/>
        <v>6766.0255000000006</v>
      </c>
      <c r="N63" s="30">
        <f t="shared" si="4"/>
        <v>0.43770277475308084</v>
      </c>
    </row>
    <row r="64" spans="2:14" ht="25.2" thickBot="1" x14ac:dyDescent="0.45">
      <c r="B64" s="14" t="s">
        <v>65</v>
      </c>
      <c r="C64" s="8">
        <v>373.52744999999999</v>
      </c>
      <c r="D64" s="8">
        <v>69.861099999999993</v>
      </c>
      <c r="E64" s="30">
        <f t="shared" si="2"/>
        <v>0.18703069881477249</v>
      </c>
      <c r="F64" s="8">
        <v>42.13454248</v>
      </c>
      <c r="G64" s="8">
        <v>0.17</v>
      </c>
      <c r="H64" s="30">
        <f t="shared" si="3"/>
        <v>4.0346943385155751E-3</v>
      </c>
      <c r="I64" s="8">
        <v>223.19740365585116</v>
      </c>
      <c r="J64" s="8">
        <v>28.5443</v>
      </c>
      <c r="K64" s="30">
        <f t="shared" si="6"/>
        <v>0.12788813638716226</v>
      </c>
      <c r="L64" s="9">
        <v>638.85939613585117</v>
      </c>
      <c r="M64" s="9">
        <f t="shared" si="5"/>
        <v>98.575400000000002</v>
      </c>
      <c r="N64" s="30">
        <f t="shared" si="4"/>
        <v>0.15429905327562607</v>
      </c>
    </row>
    <row r="65" spans="2:14" ht="25.2" thickBot="1" x14ac:dyDescent="0.45">
      <c r="B65" s="16" t="s">
        <v>66</v>
      </c>
      <c r="C65" s="8">
        <v>5.8741500000000002</v>
      </c>
      <c r="D65" s="8">
        <v>0.71479999999999999</v>
      </c>
      <c r="E65" s="30">
        <f t="shared" si="2"/>
        <v>0.12168569069567511</v>
      </c>
      <c r="F65" s="8">
        <v>5.9089</v>
      </c>
      <c r="G65" s="8">
        <v>0.70989999999999998</v>
      </c>
      <c r="H65" s="30">
        <f t="shared" si="3"/>
        <v>0.12014080454907004</v>
      </c>
      <c r="I65" s="8">
        <v>5.7007000000000003</v>
      </c>
      <c r="J65" s="8">
        <v>1.4362999999999999</v>
      </c>
      <c r="K65" s="30">
        <f t="shared" si="6"/>
        <v>0.25195151472626165</v>
      </c>
      <c r="L65" s="9">
        <v>17.483750000000001</v>
      </c>
      <c r="M65" s="9">
        <f t="shared" si="5"/>
        <v>2.8609999999999998</v>
      </c>
      <c r="N65" s="30">
        <f t="shared" si="4"/>
        <v>0.16363766354472009</v>
      </c>
    </row>
    <row r="66" spans="2:14" ht="25.2" thickBot="1" x14ac:dyDescent="0.45">
      <c r="B66" s="11" t="s">
        <v>67</v>
      </c>
      <c r="C66" s="12">
        <v>379.40159999999997</v>
      </c>
      <c r="D66" s="12">
        <f>SUM(D64:D65)</f>
        <v>70.57589999999999</v>
      </c>
      <c r="E66" s="30">
        <f t="shared" si="2"/>
        <v>0.18601898357835073</v>
      </c>
      <c r="F66" s="25">
        <v>48.043442480000003</v>
      </c>
      <c r="G66" s="25">
        <v>0.87990000000000002</v>
      </c>
      <c r="H66" s="30">
        <f t="shared" si="3"/>
        <v>1.831467427352429E-2</v>
      </c>
      <c r="I66" s="12">
        <v>228.89810365585117</v>
      </c>
      <c r="J66" s="12">
        <v>29.980599999999999</v>
      </c>
      <c r="K66" s="30">
        <f t="shared" si="6"/>
        <v>0.13097793088349871</v>
      </c>
      <c r="L66" s="12">
        <v>656.34314613585116</v>
      </c>
      <c r="M66" s="9">
        <f t="shared" si="5"/>
        <v>101.43639999999999</v>
      </c>
      <c r="N66" s="30">
        <f t="shared" si="4"/>
        <v>0.15454781633234957</v>
      </c>
    </row>
    <row r="67" spans="2:14" ht="25.2" thickBot="1" x14ac:dyDescent="0.45">
      <c r="B67" s="11" t="s">
        <v>68</v>
      </c>
      <c r="C67" s="25">
        <v>65418.814975271955</v>
      </c>
      <c r="D67" s="25">
        <f t="shared" ref="D67" si="7">D61+D63+D64+D65</f>
        <v>41137.100670209504</v>
      </c>
      <c r="E67" s="31">
        <f t="shared" si="2"/>
        <v>0.62882674786694259</v>
      </c>
      <c r="F67" s="25">
        <v>21481.159103315542</v>
      </c>
      <c r="G67" s="25">
        <v>29995.228957729822</v>
      </c>
      <c r="H67" s="31">
        <f t="shared" si="3"/>
        <v>1.3963505792897444</v>
      </c>
      <c r="I67" s="25">
        <v>19128.967780730858</v>
      </c>
      <c r="J67" s="25">
        <v>8747.9779578202397</v>
      </c>
      <c r="K67" s="31">
        <f t="shared" si="6"/>
        <v>0.45731573486324345</v>
      </c>
      <c r="L67" s="25">
        <v>106029.47175931837</v>
      </c>
      <c r="M67" s="25">
        <f t="shared" ref="M67" si="8">M61+M63+M64+M65</f>
        <v>79880.307585759569</v>
      </c>
      <c r="N67" s="31">
        <f t="shared" si="4"/>
        <v>0.7533783415151204</v>
      </c>
    </row>
    <row r="68" spans="2:14" ht="24.6" x14ac:dyDescent="0.4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 ht="18.600000000000001" x14ac:dyDescent="0.3">
      <c r="B69" s="19"/>
      <c r="C69" s="19"/>
      <c r="D69" s="19"/>
      <c r="E69" s="19"/>
      <c r="F69" s="26"/>
      <c r="G69" s="26"/>
      <c r="H69" s="19"/>
      <c r="I69" s="19"/>
      <c r="J69" s="19"/>
      <c r="K69" s="19"/>
      <c r="L69" s="19"/>
      <c r="M69" s="20" t="s">
        <v>69</v>
      </c>
      <c r="N69" s="19"/>
    </row>
  </sheetData>
  <mergeCells count="13">
    <mergeCell ref="F8:H8"/>
    <mergeCell ref="I8:K8"/>
    <mergeCell ref="L8:N8"/>
    <mergeCell ref="M2:N2"/>
    <mergeCell ref="B3:N3"/>
    <mergeCell ref="B4:N4"/>
    <mergeCell ref="B5:N5"/>
    <mergeCell ref="B6:B9"/>
    <mergeCell ref="C6:E7"/>
    <mergeCell ref="F6:H7"/>
    <mergeCell ref="I6:K7"/>
    <mergeCell ref="L6:N7"/>
    <mergeCell ref="C8:E8"/>
  </mergeCells>
  <pageMargins left="0.43" right="0.24" top="0.24" bottom="0.24" header="0.53" footer="0.3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BankWise Achievements Vs Target</vt:lpstr>
      <vt:lpstr>'BankWise Achievements Vs Target'!Print_Area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2020-10-31T12:32:24Z</cp:lastPrinted>
  <dcterms:created xsi:type="dcterms:W3CDTF">2020-08-10T05:35:40Z</dcterms:created>
  <dcterms:modified xsi:type="dcterms:W3CDTF">2020-11-23T04:58:37Z</dcterms:modified>
</cp:coreProperties>
</file>