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heet1" sheetId="1" r:id="rId1"/>
  </sheets>
  <definedNames>
    <definedName name="_xlnm.Print_Area" localSheetId="0">Sheet1!$A$2:$Y$39</definedName>
  </definedNames>
  <calcPr calcId="162913"/>
</workbook>
</file>

<file path=xl/calcChain.xml><?xml version="1.0" encoding="utf-8"?>
<calcChain xmlns="http://schemas.openxmlformats.org/spreadsheetml/2006/main">
  <c r="W9" i="1" l="1"/>
  <c r="W10" i="1"/>
  <c r="W11" i="1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V9" i="1"/>
  <c r="V10" i="1"/>
  <c r="V11" i="1"/>
  <c r="V13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AI8" i="1" l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4" i="1"/>
  <c r="AJ34" i="1"/>
  <c r="AI35" i="1"/>
  <c r="AJ35" i="1"/>
  <c r="AC36" i="1"/>
  <c r="AD36" i="1"/>
  <c r="AE36" i="1"/>
  <c r="AI36" i="1" s="1"/>
  <c r="AF36" i="1"/>
  <c r="AJ36" i="1" s="1"/>
  <c r="AG36" i="1"/>
  <c r="AH36" i="1"/>
  <c r="W8" i="1" l="1"/>
  <c r="V8" i="1"/>
  <c r="V36" i="1" l="1"/>
  <c r="W36" i="1"/>
  <c r="J36" i="1"/>
  <c r="I36" i="1"/>
  <c r="T36" i="1"/>
  <c r="S36" i="1"/>
  <c r="R36" i="1"/>
  <c r="Q36" i="1"/>
  <c r="P36" i="1"/>
  <c r="O36" i="1"/>
  <c r="N36" i="1"/>
  <c r="M36" i="1"/>
  <c r="L36" i="1"/>
  <c r="K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<sst xmlns="http://schemas.openxmlformats.org/spreadsheetml/2006/main" count="106" uniqueCount="53">
  <si>
    <t>Sr No</t>
  </si>
  <si>
    <t>Total Digital transactions</t>
  </si>
  <si>
    <t>No. of Transactions</t>
  </si>
  <si>
    <t>Amount</t>
  </si>
  <si>
    <t>No. of  Transactions</t>
  </si>
  <si>
    <t>No.</t>
  </si>
  <si>
    <t>Total</t>
  </si>
  <si>
    <t>Budget (No. of Digital Transaction 2017-18)</t>
  </si>
  <si>
    <t>No. of PoS Machines</t>
  </si>
  <si>
    <t>USSD &amp; UPI, Bhim App (Only Outward Transactions)</t>
  </si>
  <si>
    <t>IBS &amp;MBS (other than IMPS, NEFT,RTGS (Only otward Transactins)</t>
  </si>
  <si>
    <t>IMPS (IBS,MBS,Branches &amp;others)(Only Outward Transactins)</t>
  </si>
  <si>
    <t xml:space="preserve"> Transactions Through e-wallets (Paytm, Airtel Money etc.) (Only outward Transactins)</t>
  </si>
  <si>
    <t>RTGS &amp; NEFT (through all channels excluding offfice accounts) (Only outward Transactins)</t>
  </si>
  <si>
    <t>Other ECS and NACH (Debit &amp; Credit)</t>
  </si>
  <si>
    <t>AePS (Finance )/Adhar Pay (Only Outward Transactions)</t>
  </si>
  <si>
    <t>Debit &amp; Credit Card Transactions (Finance, Successful Including POS,ATM and E-com ) excluding ATM cash withdrawl (Only outward Transactins)</t>
  </si>
  <si>
    <t>BBPS (Bharat Bill Payment System)</t>
  </si>
  <si>
    <t>NETC (National Electronic Toll Collection)</t>
  </si>
  <si>
    <t>PPC (Prepaid Card )</t>
  </si>
  <si>
    <t xml:space="preserve">Total </t>
  </si>
  <si>
    <t>UCO BANK</t>
  </si>
  <si>
    <t>IDBI Bk Ltd</t>
  </si>
  <si>
    <t>J&amp;K BK Ltd</t>
  </si>
  <si>
    <t>HDFC BK Ld</t>
  </si>
  <si>
    <t>ICICI Bk Ltd</t>
  </si>
  <si>
    <t>YES BANK</t>
  </si>
  <si>
    <t>INDUSIND BANK</t>
  </si>
  <si>
    <t>AXIS Bank</t>
  </si>
  <si>
    <t>PB. GRAMIN BK.</t>
  </si>
  <si>
    <t>PB. State Coop. BK</t>
  </si>
  <si>
    <t>Name of Bank</t>
  </si>
  <si>
    <t>Capital Small Fin.Bk.</t>
  </si>
  <si>
    <t>KOTAK MAHINDRA BK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</si>
  <si>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</si>
  <si>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</si>
  <si>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</si>
  <si>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</si>
  <si>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</si>
  <si>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</si>
  <si>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</si>
  <si>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</si>
  <si>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 Overseas Bank</t>
  </si>
  <si>
    <t>State Bank of India</t>
  </si>
  <si>
    <t>Union Bank of India</t>
  </si>
  <si>
    <t>AU Small Fin.Bk.</t>
  </si>
  <si>
    <t>Federal Bank</t>
  </si>
  <si>
    <t>Jana Small Finance Bank</t>
  </si>
  <si>
    <t>Ujjivan Small Fin. Bank</t>
  </si>
  <si>
    <t>Bandhan Bank</t>
  </si>
  <si>
    <t>Information regarding Digital transactions from 01.04.2020 to 30.09.2020                                      ( Amount in crores)</t>
  </si>
  <si>
    <t>Annexure - 26</t>
  </si>
  <si>
    <t>Information regarding Digital transactions from 01.04.2021to 30.06.2021( Amount in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</si>
</sst>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6"/>
      <name val="Century Gothic"/>
      <family val="2"/>
    </font>
    <font>
      <b/>
      <sz val="36"/>
      <name val="Century Gothic"/>
      <family val="2"/>
    </font>
    <font>
      <sz val="16"/>
      <name val="Calibri"/>
      <family val="2"/>
      <scheme val="minor"/>
    </font>
    <font>
      <sz val="30"/>
      <name val="Century Gothic"/>
      <family val="2"/>
    </font>
    <font>
      <sz val="30"/>
      <name val="Calibri"/>
      <family val="2"/>
      <scheme val="minor"/>
    </font>
    <font>
      <b/>
      <sz val="16"/>
      <name val="Calibri"/>
      <family val="2"/>
      <scheme val="minor"/>
    </font>
    <font>
      <b/>
      <sz val="30"/>
      <name val="Calibri"/>
      <family val="2"/>
      <scheme val="minor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color rgb="FFFF0000"/>
      <name val="Century Gothic"/>
      <family val="2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36"/>
      <color theme="1"/>
      <name val="Century Gothic"/>
      <family val="2"/>
    </font>
    <font>
      <b/>
      <sz val="48"/>
      <color theme="1"/>
      <name val="Century Gothic"/>
      <family val="2"/>
    </font>
    <font>
      <b/>
      <sz val="48"/>
      <name val="Century Gothic"/>
      <family val="2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38"/>
      <name val="Century Gothic"/>
      <family val="2"/>
    </font>
    <font>
      <b/>
      <sz val="40"/>
      <color theme="1"/>
      <name val="Century Gothic"/>
      <family val="2"/>
    </font>
    <font>
      <sz val="40"/>
      <color theme="1"/>
      <name val="Century Gothic"/>
      <family val="2"/>
    </font>
    <font>
      <b/>
      <sz val="4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161">
    <xf numFmtId="0" fontId="0" fillId="0" borderId="0" xfId="0"/>
    <xf numFmtId="0" fontId="3" fillId="0" borderId="0" xfId="0" applyFont="1"/>
    <xf numFmtId="0" fontId="4" fillId="0" borderId="18" xfId="0" applyFont="1" applyFill="1" applyBorder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1" fontId="4" fillId="0" borderId="18" xfId="2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/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2" borderId="0" xfId="0" applyFont="1" applyFill="1"/>
    <xf numFmtId="0" fontId="6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4" fillId="2" borderId="18" xfId="2" applyNumberFormat="1" applyFont="1" applyFill="1" applyBorder="1" applyAlignment="1">
      <alignment horizontal="left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2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21" xfId="0" applyFont="1" applyFill="1" applyBorder="1" applyAlignment="1">
      <alignment horizontal="center" vertical="center"/>
    </xf>
    <xf numFmtId="0" fontId="0" fillId="0" borderId="39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/>
    <xf numFmtId="0" fontId="3" fillId="0" borderId="0" xfId="0" applyFont="1" applyFill="1"/>
    <xf numFmtId="0" fontId="6" fillId="0" borderId="0" xfId="0" applyFont="1" applyFill="1"/>
    <xf numFmtId="1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3" fillId="0" borderId="0" xfId="0" applyNumberFormat="1" applyFont="1" applyFill="1"/>
    <xf numFmtId="0" fontId="12" fillId="0" borderId="0" xfId="0" applyFont="1" applyFill="1"/>
    <xf numFmtId="0" fontId="15" fillId="0" borderId="0" xfId="0" applyFont="1" applyFill="1"/>
    <xf numFmtId="0" fontId="7" fillId="0" borderId="7" xfId="0" applyFont="1" applyFill="1" applyBorder="1" applyAlignment="1">
      <alignment horizont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" fontId="18" fillId="0" borderId="18" xfId="2" applyNumberFormat="1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/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19" fillId="0" borderId="18" xfId="0" applyFont="1" applyFill="1" applyBorder="1" applyAlignment="1">
      <alignment vertical="center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4" fillId="0" borderId="16" xfId="0" applyFont="1" applyFill="1" applyBorder="1"/>
    <xf numFmtId="1" fontId="25" fillId="0" borderId="1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right"/>
    </xf>
    <xf numFmtId="0" fontId="26" fillId="0" borderId="33" xfId="0" applyFont="1" applyFill="1" applyBorder="1" applyAlignment="1">
      <alignment horizontal="right"/>
    </xf>
    <xf numFmtId="1" fontId="26" fillId="0" borderId="4" xfId="0" applyNumberFormat="1" applyFont="1" applyFill="1" applyBorder="1" applyAlignment="1">
      <alignment horizontal="right"/>
    </xf>
    <xf numFmtId="1" fontId="26" fillId="0" borderId="27" xfId="0" applyNumberFormat="1" applyFont="1" applyFill="1" applyBorder="1" applyAlignment="1">
      <alignment horizontal="right"/>
    </xf>
    <xf numFmtId="1" fontId="26" fillId="0" borderId="28" xfId="0" applyNumberFormat="1" applyFont="1" applyFill="1" applyBorder="1" applyAlignment="1">
      <alignment horizontal="right"/>
    </xf>
    <xf numFmtId="1" fontId="26" fillId="0" borderId="33" xfId="0" applyNumberFormat="1" applyFont="1" applyFill="1" applyBorder="1" applyAlignment="1">
      <alignment horizontal="right"/>
    </xf>
    <xf numFmtId="1" fontId="26" fillId="0" borderId="25" xfId="0" applyNumberFormat="1" applyFont="1" applyFill="1" applyBorder="1" applyAlignment="1">
      <alignment horizontal="right"/>
    </xf>
    <xf numFmtId="1" fontId="26" fillId="0" borderId="6" xfId="0" applyNumberFormat="1" applyFont="1" applyFill="1" applyBorder="1" applyAlignment="1">
      <alignment horizontal="right"/>
    </xf>
    <xf numFmtId="1" fontId="26" fillId="0" borderId="19" xfId="0" applyNumberFormat="1" applyFont="1" applyFill="1" applyBorder="1" applyAlignment="1">
      <alignment horizontal="right"/>
    </xf>
    <xf numFmtId="1" fontId="26" fillId="0" borderId="37" xfId="0" applyNumberFormat="1" applyFont="1" applyFill="1" applyBorder="1" applyAlignment="1">
      <alignment horizontal="right"/>
    </xf>
    <xf numFmtId="1" fontId="27" fillId="0" borderId="11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right"/>
    </xf>
    <xf numFmtId="1" fontId="26" fillId="0" borderId="12" xfId="0" applyNumberFormat="1" applyFont="1" applyFill="1" applyBorder="1" applyAlignment="1">
      <alignment horizontal="right"/>
    </xf>
    <xf numFmtId="0" fontId="26" fillId="0" borderId="21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/>
    </xf>
    <xf numFmtId="1" fontId="26" fillId="0" borderId="29" xfId="0" applyNumberFormat="1" applyFont="1" applyFill="1" applyBorder="1" applyAlignment="1">
      <alignment horizontal="right"/>
    </xf>
    <xf numFmtId="1" fontId="26" fillId="0" borderId="30" xfId="0" applyNumberFormat="1" applyFont="1" applyFill="1" applyBorder="1" applyAlignment="1">
      <alignment horizontal="right"/>
    </xf>
    <xf numFmtId="1" fontId="26" fillId="0" borderId="35" xfId="0" applyNumberFormat="1" applyFont="1" applyFill="1" applyBorder="1" applyAlignment="1">
      <alignment horizontal="right"/>
    </xf>
    <xf numFmtId="1" fontId="26" fillId="0" borderId="36" xfId="0" applyNumberFormat="1" applyFont="1" applyFill="1" applyBorder="1" applyAlignment="1">
      <alignment horizontal="right"/>
    </xf>
    <xf numFmtId="1" fontId="26" fillId="0" borderId="20" xfId="0" applyNumberFormat="1" applyFont="1" applyFill="1" applyBorder="1" applyAlignment="1">
      <alignment horizontal="right"/>
    </xf>
    <xf numFmtId="1" fontId="26" fillId="0" borderId="18" xfId="0" applyNumberFormat="1" applyFont="1" applyFill="1" applyBorder="1" applyAlignment="1">
      <alignment horizontal="right"/>
    </xf>
    <xf numFmtId="1" fontId="27" fillId="0" borderId="39" xfId="0" applyNumberFormat="1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right"/>
    </xf>
    <xf numFmtId="1" fontId="26" fillId="0" borderId="38" xfId="0" applyNumberFormat="1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1" fontId="28" fillId="0" borderId="6" xfId="0" applyNumberFormat="1" applyFont="1" applyFill="1" applyBorder="1" applyAlignment="1">
      <alignment horizontal="right"/>
    </xf>
    <xf numFmtId="1" fontId="28" fillId="0" borderId="29" xfId="0" applyNumberFormat="1" applyFont="1" applyFill="1" applyBorder="1" applyAlignment="1">
      <alignment horizontal="right"/>
    </xf>
    <xf numFmtId="1" fontId="28" fillId="0" borderId="30" xfId="0" applyNumberFormat="1" applyFont="1" applyFill="1" applyBorder="1" applyAlignment="1">
      <alignment horizontal="right"/>
    </xf>
    <xf numFmtId="1" fontId="28" fillId="0" borderId="25" xfId="0" applyNumberFormat="1" applyFont="1" applyFill="1" applyBorder="1" applyAlignment="1">
      <alignment horizontal="right"/>
    </xf>
    <xf numFmtId="1" fontId="28" fillId="0" borderId="35" xfId="0" applyNumberFormat="1" applyFont="1" applyFill="1" applyBorder="1" applyAlignment="1">
      <alignment horizontal="right"/>
    </xf>
    <xf numFmtId="1" fontId="28" fillId="0" borderId="36" xfId="0" applyNumberFormat="1" applyFont="1" applyFill="1" applyBorder="1" applyAlignment="1">
      <alignment horizontal="right"/>
    </xf>
    <xf numFmtId="1" fontId="28" fillId="0" borderId="20" xfId="0" applyNumberFormat="1" applyFont="1" applyFill="1" applyBorder="1" applyAlignment="1">
      <alignment horizontal="right"/>
    </xf>
    <xf numFmtId="1" fontId="28" fillId="0" borderId="18" xfId="0" applyNumberFormat="1" applyFont="1" applyFill="1" applyBorder="1" applyAlignment="1">
      <alignment horizontal="right"/>
    </xf>
    <xf numFmtId="1" fontId="28" fillId="0" borderId="21" xfId="0" applyNumberFormat="1" applyFont="1" applyFill="1" applyBorder="1" applyAlignment="1">
      <alignment horizontal="right"/>
    </xf>
    <xf numFmtId="0" fontId="26" fillId="0" borderId="42" xfId="0" applyFont="1" applyFill="1" applyBorder="1" applyAlignment="1">
      <alignment horizontal="right"/>
    </xf>
    <xf numFmtId="0" fontId="26" fillId="0" borderId="26" xfId="0" applyFont="1" applyFill="1" applyBorder="1" applyAlignment="1">
      <alignment horizontal="right"/>
    </xf>
    <xf numFmtId="1" fontId="26" fillId="0" borderId="13" xfId="0" applyNumberFormat="1" applyFont="1" applyFill="1" applyBorder="1" applyAlignment="1">
      <alignment horizontal="right"/>
    </xf>
    <xf numFmtId="1" fontId="26" fillId="0" borderId="43" xfId="0" applyNumberFormat="1" applyFont="1" applyFill="1" applyBorder="1" applyAlignment="1">
      <alignment horizontal="right"/>
    </xf>
    <xf numFmtId="1" fontId="26" fillId="0" borderId="44" xfId="0" applyNumberFormat="1" applyFont="1" applyFill="1" applyBorder="1" applyAlignment="1">
      <alignment horizontal="right"/>
    </xf>
    <xf numFmtId="1" fontId="26" fillId="0" borderId="26" xfId="0" applyNumberFormat="1" applyFont="1" applyFill="1" applyBorder="1" applyAlignment="1">
      <alignment horizontal="right"/>
    </xf>
    <xf numFmtId="1" fontId="26" fillId="0" borderId="41" xfId="0" applyNumberFormat="1" applyFont="1" applyFill="1" applyBorder="1" applyAlignment="1">
      <alignment horizontal="right"/>
    </xf>
    <xf numFmtId="1" fontId="26" fillId="0" borderId="45" xfId="0" applyNumberFormat="1" applyFont="1" applyFill="1" applyBorder="1" applyAlignment="1">
      <alignment horizontal="right"/>
    </xf>
    <xf numFmtId="1" fontId="26" fillId="0" borderId="46" xfId="0" applyNumberFormat="1" applyFont="1" applyFill="1" applyBorder="1" applyAlignment="1">
      <alignment horizontal="right"/>
    </xf>
    <xf numFmtId="1" fontId="26" fillId="0" borderId="47" xfId="0" applyNumberFormat="1" applyFont="1" applyFill="1" applyBorder="1" applyAlignment="1">
      <alignment horizontal="right"/>
    </xf>
    <xf numFmtId="1" fontId="26" fillId="0" borderId="10" xfId="0" applyNumberFormat="1" applyFont="1" applyFill="1" applyBorder="1" applyAlignment="1">
      <alignment horizontal="right"/>
    </xf>
    <xf numFmtId="1" fontId="26" fillId="0" borderId="14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44" fontId="22" fillId="0" borderId="2" xfId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44" fontId="22" fillId="0" borderId="10" xfId="1" applyFont="1" applyFill="1" applyBorder="1" applyAlignment="1">
      <alignment horizontal="center" vertical="top" wrapText="1"/>
    </xf>
    <xf numFmtId="44" fontId="22" fillId="0" borderId="3" xfId="1" applyFont="1" applyFill="1" applyBorder="1" applyAlignment="1">
      <alignment horizontal="center" vertical="top" wrapText="1"/>
    </xf>
    <xf numFmtId="0" fontId="18" fillId="0" borderId="35" xfId="0" applyFont="1" applyFill="1" applyBorder="1"/>
    <xf numFmtId="0" fontId="18" fillId="0" borderId="29" xfId="0" applyFont="1" applyFill="1" applyBorder="1"/>
    <xf numFmtId="0" fontId="19" fillId="0" borderId="29" xfId="0" applyFont="1" applyFill="1" applyBorder="1"/>
    <xf numFmtId="0" fontId="18" fillId="0" borderId="41" xfId="0" applyFont="1" applyFill="1" applyBorder="1"/>
  </cellXfs>
  <cellStyles count="4">
    <cellStyle name="Currency" xfId="1" builtinId="4"/>
    <cellStyle name="Normal" xfId="0" builtinId="0"/>
    <cellStyle name="Normal 2" xfId="2"/>
    <cellStyle name="Normal 3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7"/>
  <sheetViews>
    <sheetView tabSelected="1" view="pageBreakPreview" topLeftCell="D1" zoomScale="25" zoomScaleNormal="55" zoomScaleSheetLayoutView="25" workbookViewId="0">
      <selection activeCell="C14" sqref="C14"/>
    </sheetView>
  </sheetViews>
  <sheetFormatPr defaultColWidth="8.88671875" defaultRowHeight="14.4" x14ac:dyDescent="0.3"/>
  <cols>
    <col min="1" max="1" width="8.88671875" style="50"/>
    <col min="2" max="2" width="13.88671875" style="50" customWidth="1"/>
    <col min="3" max="3" width="110.44140625" style="50" customWidth="1"/>
    <col min="4" max="4" width="28" style="50" customWidth="1"/>
    <col min="5" max="5" width="30.5546875" style="50" customWidth="1"/>
    <col min="6" max="6" width="36.33203125" style="50" customWidth="1"/>
    <col min="7" max="7" width="40.44140625" style="50" customWidth="1"/>
    <col min="8" max="8" width="36" style="50" customWidth="1"/>
    <col min="9" max="9" width="43.33203125" style="50" customWidth="1"/>
    <col min="10" max="10" width="30.77734375" style="50" customWidth="1"/>
    <col min="11" max="11" width="35.33203125" style="50" customWidth="1"/>
    <col min="12" max="12" width="28.33203125" style="50" customWidth="1"/>
    <col min="13" max="13" width="40.6640625" style="50" customWidth="1"/>
    <col min="14" max="14" width="39.88671875" style="50" customWidth="1"/>
    <col min="15" max="15" width="35.44140625" style="50" customWidth="1"/>
    <col min="16" max="16" width="34.88671875" style="50" customWidth="1"/>
    <col min="17" max="17" width="36.33203125" style="50" customWidth="1"/>
    <col min="18" max="18" width="42.44140625" style="50" customWidth="1"/>
    <col min="19" max="19" width="37" style="50" customWidth="1"/>
    <col min="20" max="20" width="33.33203125" style="50" customWidth="1"/>
    <col min="21" max="21" width="21.5546875" style="50" hidden="1" customWidth="1"/>
    <col min="22" max="22" width="40.6640625" style="50" customWidth="1"/>
    <col min="23" max="23" width="42.44140625" style="50" customWidth="1"/>
    <col min="24" max="24" width="2.33203125" style="50" customWidth="1"/>
    <col min="25" max="25" width="9" style="50" bestFit="1" customWidth="1"/>
    <col min="26" max="26" width="8.88671875" style="50"/>
    <col min="27" max="27" width="13.44140625" style="8" hidden="1" customWidth="1"/>
    <col min="28" max="28" width="42.5546875" style="1" hidden="1" customWidth="1"/>
    <col min="29" max="29" width="22.33203125" style="1" hidden="1" customWidth="1"/>
    <col min="30" max="30" width="18.5546875" style="1" hidden="1" customWidth="1"/>
    <col min="31" max="31" width="22" style="1" hidden="1" customWidth="1"/>
    <col min="32" max="32" width="18.5546875" style="1" hidden="1" customWidth="1"/>
    <col min="33" max="33" width="22.6640625" style="1" hidden="1" customWidth="1"/>
    <col min="34" max="34" width="18.5546875" style="1" hidden="1" customWidth="1"/>
    <col min="35" max="35" width="18.88671875" style="1" hidden="1" customWidth="1"/>
    <col min="36" max="36" width="18.33203125" style="1" hidden="1" customWidth="1"/>
    <col min="37" max="73" width="0" style="1" hidden="1" customWidth="1"/>
    <col min="74" max="16384" width="8.88671875" style="1"/>
  </cols>
  <sheetData>
    <row r="2" spans="1:36" ht="67.2" customHeight="1" thickBot="1" x14ac:dyDescent="1.1499999999999999">
      <c r="U2" s="83" t="s">
        <v>51</v>
      </c>
      <c r="V2" s="83"/>
      <c r="W2" s="83"/>
    </row>
    <row r="3" spans="1:36" s="9" customFormat="1" ht="77.25" customHeight="1" thickBot="1" x14ac:dyDescent="0.75">
      <c r="A3" s="55"/>
      <c r="B3" s="82" t="s">
        <v>52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55"/>
      <c r="Z3" s="55"/>
      <c r="AA3" s="71" t="s">
        <v>50</v>
      </c>
      <c r="AB3" s="72"/>
      <c r="AC3" s="72"/>
      <c r="AD3" s="72"/>
      <c r="AE3" s="72"/>
      <c r="AF3" s="72"/>
      <c r="AG3" s="72"/>
      <c r="AH3" s="72"/>
      <c r="AI3" s="72"/>
      <c r="AJ3" s="73"/>
    </row>
    <row r="4" spans="1:36" ht="15" thickBot="1" x14ac:dyDescent="0.35">
      <c r="B4" s="45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7"/>
      <c r="P4" s="48"/>
      <c r="Q4" s="48"/>
      <c r="R4" s="48"/>
      <c r="S4" s="48"/>
      <c r="T4" s="48"/>
      <c r="U4" s="48"/>
      <c r="V4" s="46"/>
      <c r="W4" s="46"/>
      <c r="X4" s="49"/>
    </row>
    <row r="5" spans="1:36" s="63" customFormat="1" ht="325.2" customHeight="1" thickBot="1" x14ac:dyDescent="0.65">
      <c r="A5" s="62"/>
      <c r="B5" s="137" t="s">
        <v>0</v>
      </c>
      <c r="C5" s="137" t="s">
        <v>31</v>
      </c>
      <c r="D5" s="134" t="s">
        <v>8</v>
      </c>
      <c r="E5" s="140" t="s">
        <v>15</v>
      </c>
      <c r="F5" s="141"/>
      <c r="G5" s="142" t="s">
        <v>11</v>
      </c>
      <c r="H5" s="140"/>
      <c r="I5" s="141" t="s">
        <v>9</v>
      </c>
      <c r="J5" s="141"/>
      <c r="K5" s="141" t="s">
        <v>12</v>
      </c>
      <c r="L5" s="141"/>
      <c r="M5" s="143" t="s">
        <v>16</v>
      </c>
      <c r="N5" s="143"/>
      <c r="O5" s="141" t="s">
        <v>13</v>
      </c>
      <c r="P5" s="141"/>
      <c r="Q5" s="144" t="s">
        <v>10</v>
      </c>
      <c r="R5" s="145"/>
      <c r="S5" s="144" t="s">
        <v>14</v>
      </c>
      <c r="T5" s="145"/>
      <c r="U5" s="146" t="s">
        <v>7</v>
      </c>
      <c r="V5" s="147" t="s">
        <v>1</v>
      </c>
      <c r="W5" s="148"/>
      <c r="X5" s="149"/>
      <c r="Y5" s="62"/>
      <c r="Z5" s="62"/>
      <c r="AA5" s="76" t="s">
        <v>0</v>
      </c>
      <c r="AB5" s="76" t="s">
        <v>31</v>
      </c>
      <c r="AC5" s="74" t="s">
        <v>17</v>
      </c>
      <c r="AD5" s="75"/>
      <c r="AE5" s="74" t="s">
        <v>18</v>
      </c>
      <c r="AF5" s="75"/>
      <c r="AG5" s="74" t="s">
        <v>19</v>
      </c>
      <c r="AH5" s="75"/>
      <c r="AI5" s="74" t="s">
        <v>20</v>
      </c>
      <c r="AJ5" s="75"/>
    </row>
    <row r="6" spans="1:36" s="63" customFormat="1" ht="144.6" customHeight="1" thickBot="1" x14ac:dyDescent="0.65">
      <c r="A6" s="62"/>
      <c r="B6" s="138"/>
      <c r="C6" s="138"/>
      <c r="D6" s="135"/>
      <c r="E6" s="150" t="s">
        <v>2</v>
      </c>
      <c r="F6" s="151" t="s">
        <v>3</v>
      </c>
      <c r="G6" s="151" t="s">
        <v>2</v>
      </c>
      <c r="H6" s="151" t="s">
        <v>3</v>
      </c>
      <c r="I6" s="151" t="s">
        <v>2</v>
      </c>
      <c r="J6" s="151" t="s">
        <v>3</v>
      </c>
      <c r="K6" s="151" t="s">
        <v>4</v>
      </c>
      <c r="L6" s="151" t="s">
        <v>3</v>
      </c>
      <c r="M6" s="151" t="s">
        <v>4</v>
      </c>
      <c r="N6" s="152" t="s">
        <v>3</v>
      </c>
      <c r="O6" s="153" t="s">
        <v>2</v>
      </c>
      <c r="P6" s="154" t="s">
        <v>3</v>
      </c>
      <c r="Q6" s="153" t="s">
        <v>2</v>
      </c>
      <c r="R6" s="154" t="s">
        <v>3</v>
      </c>
      <c r="S6" s="153" t="s">
        <v>2</v>
      </c>
      <c r="T6" s="154" t="s">
        <v>3</v>
      </c>
      <c r="U6" s="155"/>
      <c r="V6" s="134" t="s">
        <v>5</v>
      </c>
      <c r="W6" s="134" t="s">
        <v>3</v>
      </c>
      <c r="X6" s="134"/>
      <c r="Y6" s="62"/>
      <c r="Z6" s="62"/>
      <c r="AA6" s="78"/>
      <c r="AB6" s="78"/>
      <c r="AC6" s="64" t="s">
        <v>2</v>
      </c>
      <c r="AD6" s="65" t="s">
        <v>3</v>
      </c>
      <c r="AE6" s="65" t="s">
        <v>2</v>
      </c>
      <c r="AF6" s="65" t="s">
        <v>3</v>
      </c>
      <c r="AG6" s="65" t="s">
        <v>2</v>
      </c>
      <c r="AH6" s="65" t="s">
        <v>3</v>
      </c>
      <c r="AI6" s="76" t="s">
        <v>5</v>
      </c>
      <c r="AJ6" s="76" t="s">
        <v>3</v>
      </c>
    </row>
    <row r="7" spans="1:36" s="63" customFormat="1" ht="70.349999999999994" customHeight="1" thickBot="1" x14ac:dyDescent="0.65">
      <c r="A7" s="62"/>
      <c r="B7" s="139"/>
      <c r="C7" s="139"/>
      <c r="D7" s="136"/>
      <c r="E7" s="143">
        <v>1</v>
      </c>
      <c r="F7" s="143"/>
      <c r="G7" s="143">
        <v>2</v>
      </c>
      <c r="H7" s="143"/>
      <c r="I7" s="143">
        <v>3</v>
      </c>
      <c r="J7" s="143"/>
      <c r="K7" s="143">
        <v>4</v>
      </c>
      <c r="L7" s="143"/>
      <c r="M7" s="143">
        <v>5</v>
      </c>
      <c r="N7" s="143"/>
      <c r="O7" s="143">
        <v>6</v>
      </c>
      <c r="P7" s="143"/>
      <c r="Q7" s="143">
        <v>7</v>
      </c>
      <c r="R7" s="143"/>
      <c r="S7" s="143">
        <v>8</v>
      </c>
      <c r="T7" s="143"/>
      <c r="U7" s="156"/>
      <c r="V7" s="136"/>
      <c r="W7" s="136"/>
      <c r="X7" s="136"/>
      <c r="Y7" s="62"/>
      <c r="Z7" s="62"/>
      <c r="AA7" s="79"/>
      <c r="AB7" s="77"/>
      <c r="AC7" s="74">
        <v>9</v>
      </c>
      <c r="AD7" s="75"/>
      <c r="AE7" s="74">
        <v>10</v>
      </c>
      <c r="AF7" s="75"/>
      <c r="AG7" s="74">
        <v>11</v>
      </c>
      <c r="AH7" s="75"/>
      <c r="AI7" s="77"/>
      <c r="AJ7" s="77"/>
    </row>
    <row r="8" spans="1:36" s="31" customFormat="1" ht="72.599999999999994" customHeight="1" x14ac:dyDescent="0.9">
      <c r="A8" s="56"/>
      <c r="B8" s="157">
        <v>1</v>
      </c>
      <c r="C8" s="58" t="s">
        <v>34</v>
      </c>
      <c r="D8" s="87">
        <v>128</v>
      </c>
      <c r="E8" s="88">
        <v>9315</v>
      </c>
      <c r="F8" s="89">
        <v>1.9</v>
      </c>
      <c r="G8" s="90">
        <v>523290</v>
      </c>
      <c r="H8" s="91">
        <v>1094.1600000000001</v>
      </c>
      <c r="I8" s="92">
        <v>30848260</v>
      </c>
      <c r="J8" s="89">
        <v>7724.83</v>
      </c>
      <c r="K8" s="90">
        <v>0</v>
      </c>
      <c r="L8" s="91">
        <v>0</v>
      </c>
      <c r="M8" s="93">
        <v>19739217</v>
      </c>
      <c r="N8" s="94">
        <v>7113.65</v>
      </c>
      <c r="O8" s="90">
        <v>872491</v>
      </c>
      <c r="P8" s="91">
        <v>10479.73</v>
      </c>
      <c r="Q8" s="95">
        <v>2902921</v>
      </c>
      <c r="R8" s="89">
        <v>356030</v>
      </c>
      <c r="S8" s="96">
        <v>5314110</v>
      </c>
      <c r="T8" s="91">
        <v>290321.59999999998</v>
      </c>
      <c r="U8" s="97">
        <v>24410778.800000001</v>
      </c>
      <c r="V8" s="98">
        <f t="shared" ref="V8:V35" si="0">E8+G8+I8+K8+M8+O8+Q8+S8+AG8</f>
        <v>60209604</v>
      </c>
      <c r="W8" s="99">
        <f t="shared" ref="W8:W35" si="1">F8+H8+J8+L8+N8+P8+R8+T8+AH8</f>
        <v>672765.87</v>
      </c>
      <c r="X8" s="68"/>
      <c r="Y8" s="51"/>
      <c r="Z8" s="56"/>
      <c r="AA8" s="32">
        <v>1</v>
      </c>
      <c r="AB8" s="38" t="s">
        <v>34</v>
      </c>
      <c r="AC8" s="39"/>
      <c r="AD8" s="40"/>
      <c r="AE8" s="41"/>
      <c r="AF8" s="42"/>
      <c r="AG8" s="39"/>
      <c r="AH8" s="40"/>
      <c r="AI8" s="39">
        <f>AC8+AE8+AG8</f>
        <v>0</v>
      </c>
      <c r="AJ8" s="40">
        <f>AD8+AF8+AH8</f>
        <v>0</v>
      </c>
    </row>
    <row r="9" spans="1:36" s="3" customFormat="1" ht="72.599999999999994" customHeight="1" x14ac:dyDescent="0.9">
      <c r="A9" s="51"/>
      <c r="B9" s="158">
        <v>2</v>
      </c>
      <c r="C9" s="59" t="s">
        <v>35</v>
      </c>
      <c r="D9" s="100">
        <v>0</v>
      </c>
      <c r="E9" s="101">
        <v>540247</v>
      </c>
      <c r="F9" s="94">
        <v>122.00237198900001</v>
      </c>
      <c r="G9" s="102">
        <v>31886</v>
      </c>
      <c r="H9" s="103">
        <v>31.080257368000005</v>
      </c>
      <c r="I9" s="93">
        <v>1638729</v>
      </c>
      <c r="J9" s="94">
        <v>272.566521389</v>
      </c>
      <c r="K9" s="104"/>
      <c r="L9" s="105"/>
      <c r="M9" s="93">
        <v>941819</v>
      </c>
      <c r="N9" s="94">
        <v>146.89876663700002</v>
      </c>
      <c r="O9" s="102">
        <v>380315</v>
      </c>
      <c r="P9" s="103">
        <v>5886.2511848600006</v>
      </c>
      <c r="Q9" s="106">
        <v>31285</v>
      </c>
      <c r="R9" s="94">
        <v>106.95997943799999</v>
      </c>
      <c r="S9" s="107"/>
      <c r="T9" s="103"/>
      <c r="U9" s="108">
        <v>0</v>
      </c>
      <c r="V9" s="109">
        <f t="shared" si="0"/>
        <v>3564281</v>
      </c>
      <c r="W9" s="93">
        <f t="shared" si="1"/>
        <v>6565.7590816810007</v>
      </c>
      <c r="X9" s="69"/>
      <c r="Y9" s="51"/>
      <c r="Z9" s="51"/>
      <c r="AA9" s="5">
        <v>2</v>
      </c>
      <c r="AB9" s="2" t="s">
        <v>35</v>
      </c>
      <c r="AC9" s="10"/>
      <c r="AD9" s="11"/>
      <c r="AE9" s="12"/>
      <c r="AF9" s="13"/>
      <c r="AG9" s="10"/>
      <c r="AH9" s="11"/>
      <c r="AI9" s="10">
        <f t="shared" ref="AI9:AJ35" si="2">AC9+AE9+AG9</f>
        <v>0</v>
      </c>
      <c r="AJ9" s="11">
        <f t="shared" si="2"/>
        <v>0</v>
      </c>
    </row>
    <row r="10" spans="1:36" s="31" customFormat="1" ht="72.599999999999994" customHeight="1" x14ac:dyDescent="0.9">
      <c r="A10" s="56"/>
      <c r="B10" s="157">
        <v>3</v>
      </c>
      <c r="C10" s="59" t="s">
        <v>21</v>
      </c>
      <c r="D10" s="100">
        <v>114</v>
      </c>
      <c r="E10" s="93">
        <v>67845</v>
      </c>
      <c r="F10" s="94">
        <v>18</v>
      </c>
      <c r="G10" s="102">
        <v>409381</v>
      </c>
      <c r="H10" s="103">
        <v>318</v>
      </c>
      <c r="I10" s="93">
        <v>265471</v>
      </c>
      <c r="J10" s="94">
        <v>589</v>
      </c>
      <c r="K10" s="104">
        <v>17854</v>
      </c>
      <c r="L10" s="105">
        <v>4</v>
      </c>
      <c r="M10" s="93">
        <v>1074214</v>
      </c>
      <c r="N10" s="94">
        <v>303</v>
      </c>
      <c r="O10" s="102">
        <v>425974</v>
      </c>
      <c r="P10" s="103">
        <v>5947</v>
      </c>
      <c r="Q10" s="106">
        <v>257494</v>
      </c>
      <c r="R10" s="94">
        <v>1439</v>
      </c>
      <c r="S10" s="107">
        <v>345879</v>
      </c>
      <c r="T10" s="103">
        <v>12485</v>
      </c>
      <c r="U10" s="108">
        <v>2559316</v>
      </c>
      <c r="V10" s="109">
        <f t="shared" si="0"/>
        <v>2864112</v>
      </c>
      <c r="W10" s="93">
        <f t="shared" si="1"/>
        <v>21103</v>
      </c>
      <c r="X10" s="69"/>
      <c r="Y10" s="51"/>
      <c r="Z10" s="56"/>
      <c r="AA10" s="32">
        <v>3</v>
      </c>
      <c r="AB10" s="33" t="s">
        <v>21</v>
      </c>
      <c r="AC10" s="34"/>
      <c r="AD10" s="35"/>
      <c r="AE10" s="36"/>
      <c r="AF10" s="37"/>
      <c r="AG10" s="34"/>
      <c r="AH10" s="35"/>
      <c r="AI10" s="34">
        <f t="shared" si="2"/>
        <v>0</v>
      </c>
      <c r="AJ10" s="35">
        <f t="shared" si="2"/>
        <v>0</v>
      </c>
    </row>
    <row r="11" spans="1:36" s="21" customFormat="1" ht="72.599999999999994" customHeight="1" x14ac:dyDescent="0.9">
      <c r="A11" s="51"/>
      <c r="B11" s="158">
        <v>4</v>
      </c>
      <c r="C11" s="59" t="s">
        <v>36</v>
      </c>
      <c r="D11" s="100">
        <v>0</v>
      </c>
      <c r="E11" s="93">
        <v>0</v>
      </c>
      <c r="F11" s="106">
        <v>0</v>
      </c>
      <c r="G11" s="102">
        <v>621339</v>
      </c>
      <c r="H11" s="110">
        <v>834.18415424700004</v>
      </c>
      <c r="I11" s="93">
        <v>5617716.2999999989</v>
      </c>
      <c r="J11" s="106">
        <v>913.24028745390012</v>
      </c>
      <c r="K11" s="102">
        <v>1086.4010960096321</v>
      </c>
      <c r="L11" s="110">
        <v>0</v>
      </c>
      <c r="M11" s="93">
        <v>3717822</v>
      </c>
      <c r="N11" s="106">
        <v>1004.4388831449999</v>
      </c>
      <c r="O11" s="102">
        <v>0</v>
      </c>
      <c r="P11" s="110">
        <v>0</v>
      </c>
      <c r="Q11" s="93">
        <v>0</v>
      </c>
      <c r="R11" s="106">
        <v>0</v>
      </c>
      <c r="S11" s="102">
        <v>0</v>
      </c>
      <c r="T11" s="110">
        <v>0</v>
      </c>
      <c r="U11" s="108">
        <v>475581.63639999996</v>
      </c>
      <c r="V11" s="109">
        <f t="shared" si="0"/>
        <v>9957963.7010960095</v>
      </c>
      <c r="W11" s="93">
        <f t="shared" si="1"/>
        <v>2751.8633248459</v>
      </c>
      <c r="X11" s="69"/>
      <c r="Y11" s="51"/>
      <c r="Z11" s="51"/>
      <c r="AA11" s="22">
        <v>4</v>
      </c>
      <c r="AB11" s="23" t="s">
        <v>36</v>
      </c>
      <c r="AC11" s="24"/>
      <c r="AD11" s="25"/>
      <c r="AE11" s="26"/>
      <c r="AF11" s="27"/>
      <c r="AG11" s="24"/>
      <c r="AH11" s="25"/>
      <c r="AI11" s="24">
        <f t="shared" si="2"/>
        <v>0</v>
      </c>
      <c r="AJ11" s="25">
        <f t="shared" si="2"/>
        <v>0</v>
      </c>
    </row>
    <row r="12" spans="1:36" s="21" customFormat="1" ht="72.599999999999994" customHeight="1" x14ac:dyDescent="0.9">
      <c r="A12" s="51"/>
      <c r="B12" s="157">
        <v>5</v>
      </c>
      <c r="C12" s="59" t="s">
        <v>37</v>
      </c>
      <c r="D12" s="100">
        <v>0</v>
      </c>
      <c r="E12" s="101">
        <v>0</v>
      </c>
      <c r="F12" s="94">
        <v>0</v>
      </c>
      <c r="G12" s="102">
        <v>75344</v>
      </c>
      <c r="H12" s="103">
        <v>166.55717533999999</v>
      </c>
      <c r="I12" s="93">
        <v>2871747</v>
      </c>
      <c r="J12" s="94">
        <v>533.68894689499984</v>
      </c>
      <c r="K12" s="102">
        <v>0</v>
      </c>
      <c r="L12" s="103">
        <v>0</v>
      </c>
      <c r="M12" s="93">
        <v>1034653</v>
      </c>
      <c r="N12" s="94">
        <v>425.87316464000003</v>
      </c>
      <c r="O12" s="102">
        <v>187936</v>
      </c>
      <c r="P12" s="103">
        <v>3574.8641295910002</v>
      </c>
      <c r="Q12" s="93">
        <v>39494</v>
      </c>
      <c r="R12" s="94">
        <v>200.24014758799996</v>
      </c>
      <c r="S12" s="102">
        <v>2382171</v>
      </c>
      <c r="T12" s="103">
        <v>6629.5231586209993</v>
      </c>
      <c r="U12" s="108">
        <v>3482885</v>
      </c>
      <c r="V12" s="109">
        <v>6591345</v>
      </c>
      <c r="W12" s="93">
        <v>11530.746722675</v>
      </c>
      <c r="X12" s="69"/>
      <c r="Y12" s="51"/>
      <c r="Z12" s="51"/>
      <c r="AA12" s="22">
        <v>5</v>
      </c>
      <c r="AB12" s="23" t="s">
        <v>37</v>
      </c>
      <c r="AC12" s="24"/>
      <c r="AD12" s="25"/>
      <c r="AE12" s="26"/>
      <c r="AF12" s="27"/>
      <c r="AG12" s="24"/>
      <c r="AH12" s="25"/>
      <c r="AI12" s="24">
        <f t="shared" si="2"/>
        <v>0</v>
      </c>
      <c r="AJ12" s="25">
        <f t="shared" si="2"/>
        <v>0</v>
      </c>
    </row>
    <row r="13" spans="1:36" s="31" customFormat="1" ht="72.599999999999994" customHeight="1" x14ac:dyDescent="0.9">
      <c r="A13" s="56"/>
      <c r="B13" s="158">
        <v>6</v>
      </c>
      <c r="C13" s="59" t="s">
        <v>38</v>
      </c>
      <c r="D13" s="100">
        <v>0</v>
      </c>
      <c r="E13" s="93">
        <v>31982</v>
      </c>
      <c r="F13" s="94">
        <v>12698</v>
      </c>
      <c r="G13" s="102">
        <v>18948</v>
      </c>
      <c r="H13" s="103">
        <v>7088</v>
      </c>
      <c r="I13" s="93">
        <v>901</v>
      </c>
      <c r="J13" s="94">
        <v>408</v>
      </c>
      <c r="K13" s="102">
        <v>46249</v>
      </c>
      <c r="L13" s="103">
        <v>18299</v>
      </c>
      <c r="M13" s="93">
        <v>64548</v>
      </c>
      <c r="N13" s="94">
        <v>0</v>
      </c>
      <c r="O13" s="102">
        <v>0</v>
      </c>
      <c r="P13" s="103">
        <v>0</v>
      </c>
      <c r="Q13" s="93">
        <v>0</v>
      </c>
      <c r="R13" s="94">
        <v>0</v>
      </c>
      <c r="S13" s="102">
        <v>0</v>
      </c>
      <c r="T13" s="103">
        <v>0</v>
      </c>
      <c r="U13" s="108">
        <v>233213</v>
      </c>
      <c r="V13" s="109">
        <f t="shared" si="0"/>
        <v>162628</v>
      </c>
      <c r="W13" s="93">
        <f t="shared" si="1"/>
        <v>38493</v>
      </c>
      <c r="X13" s="69"/>
      <c r="Y13" s="51"/>
      <c r="Z13" s="56"/>
      <c r="AA13" s="32">
        <v>6</v>
      </c>
      <c r="AB13" s="33" t="s">
        <v>38</v>
      </c>
      <c r="AC13" s="34"/>
      <c r="AD13" s="35"/>
      <c r="AE13" s="36"/>
      <c r="AF13" s="37"/>
      <c r="AG13" s="34"/>
      <c r="AH13" s="35"/>
      <c r="AI13" s="34">
        <f t="shared" si="2"/>
        <v>0</v>
      </c>
      <c r="AJ13" s="35">
        <f t="shared" si="2"/>
        <v>0</v>
      </c>
    </row>
    <row r="14" spans="1:36" s="21" customFormat="1" ht="72.599999999999994" customHeight="1" x14ac:dyDescent="0.9">
      <c r="A14" s="51"/>
      <c r="B14" s="157">
        <v>7</v>
      </c>
      <c r="C14" s="59" t="s">
        <v>39</v>
      </c>
      <c r="D14" s="100">
        <v>0</v>
      </c>
      <c r="E14" s="93">
        <v>0</v>
      </c>
      <c r="F14" s="94">
        <v>0</v>
      </c>
      <c r="G14" s="102">
        <v>695814.01953784272</v>
      </c>
      <c r="H14" s="103">
        <v>933.01953784270029</v>
      </c>
      <c r="I14" s="93">
        <v>8902263.749560019</v>
      </c>
      <c r="J14" s="94">
        <v>1104.4495600181997</v>
      </c>
      <c r="K14" s="104"/>
      <c r="L14" s="105"/>
      <c r="M14" s="93">
        <v>1095140.4132196717</v>
      </c>
      <c r="N14" s="94">
        <v>288.41321967150003</v>
      </c>
      <c r="O14" s="102">
        <v>0</v>
      </c>
      <c r="P14" s="103">
        <v>0</v>
      </c>
      <c r="Q14" s="106">
        <v>0</v>
      </c>
      <c r="R14" s="94">
        <v>0</v>
      </c>
      <c r="S14" s="107">
        <v>0</v>
      </c>
      <c r="T14" s="103">
        <v>0</v>
      </c>
      <c r="U14" s="108">
        <v>0</v>
      </c>
      <c r="V14" s="109">
        <f t="shared" si="0"/>
        <v>10693218.182317533</v>
      </c>
      <c r="W14" s="93">
        <f t="shared" si="1"/>
        <v>2325.8823175324001</v>
      </c>
      <c r="X14" s="69"/>
      <c r="Y14" s="51"/>
      <c r="Z14" s="51"/>
      <c r="AA14" s="22">
        <v>7</v>
      </c>
      <c r="AB14" s="23" t="s">
        <v>39</v>
      </c>
      <c r="AC14" s="24"/>
      <c r="AD14" s="25"/>
      <c r="AE14" s="26"/>
      <c r="AF14" s="27"/>
      <c r="AG14" s="24"/>
      <c r="AH14" s="25"/>
      <c r="AI14" s="24">
        <f t="shared" si="2"/>
        <v>0</v>
      </c>
      <c r="AJ14" s="25">
        <f t="shared" si="2"/>
        <v>0</v>
      </c>
    </row>
    <row r="15" spans="1:36" s="43" customFormat="1" ht="72.599999999999994" customHeight="1" x14ac:dyDescent="0.9">
      <c r="A15" s="66"/>
      <c r="B15" s="159">
        <v>8</v>
      </c>
      <c r="C15" s="67" t="s">
        <v>40</v>
      </c>
      <c r="D15" s="100">
        <v>71</v>
      </c>
      <c r="E15" s="111">
        <v>3602</v>
      </c>
      <c r="F15" s="112">
        <v>1.2669000000000001</v>
      </c>
      <c r="G15" s="113">
        <v>462601</v>
      </c>
      <c r="H15" s="114">
        <v>397.85319999999984</v>
      </c>
      <c r="I15" s="115">
        <v>3576586</v>
      </c>
      <c r="J15" s="112">
        <v>708.02639999999997</v>
      </c>
      <c r="K15" s="116">
        <v>43662</v>
      </c>
      <c r="L15" s="117">
        <v>40.676999999999992</v>
      </c>
      <c r="M15" s="115">
        <v>133061</v>
      </c>
      <c r="N15" s="112">
        <v>34.449100000000001</v>
      </c>
      <c r="O15" s="113">
        <v>774123</v>
      </c>
      <c r="P15" s="114">
        <v>11584.583800000002</v>
      </c>
      <c r="Q15" s="118">
        <v>571212</v>
      </c>
      <c r="R15" s="112">
        <v>844.75540000000001</v>
      </c>
      <c r="S15" s="119">
        <v>383012</v>
      </c>
      <c r="T15" s="114">
        <v>616.55190000000005</v>
      </c>
      <c r="U15" s="108">
        <v>2138258</v>
      </c>
      <c r="V15" s="120">
        <v>5947859</v>
      </c>
      <c r="W15" s="115">
        <v>14228.163700000003</v>
      </c>
      <c r="X15" s="69"/>
      <c r="Y15" s="66"/>
      <c r="Z15" s="66"/>
      <c r="AA15" s="44">
        <v>8</v>
      </c>
      <c r="AB15" s="23" t="s">
        <v>40</v>
      </c>
      <c r="AC15" s="24"/>
      <c r="AD15" s="25"/>
      <c r="AE15" s="26"/>
      <c r="AF15" s="27"/>
      <c r="AG15" s="24"/>
      <c r="AH15" s="25"/>
      <c r="AI15" s="24">
        <f t="shared" si="2"/>
        <v>0</v>
      </c>
      <c r="AJ15" s="25">
        <f t="shared" si="2"/>
        <v>0</v>
      </c>
    </row>
    <row r="16" spans="1:36" s="21" customFormat="1" ht="72.599999999999994" customHeight="1" x14ac:dyDescent="0.9">
      <c r="A16" s="51"/>
      <c r="B16" s="157">
        <v>9</v>
      </c>
      <c r="C16" s="59" t="s">
        <v>41</v>
      </c>
      <c r="D16" s="100">
        <v>120</v>
      </c>
      <c r="E16" s="101">
        <v>0</v>
      </c>
      <c r="F16" s="94">
        <v>0</v>
      </c>
      <c r="G16" s="102">
        <v>113570</v>
      </c>
      <c r="H16" s="103">
        <v>13279.265592047002</v>
      </c>
      <c r="I16" s="93">
        <v>192745</v>
      </c>
      <c r="J16" s="94">
        <v>4658.6242000000002</v>
      </c>
      <c r="K16" s="104">
        <v>156744</v>
      </c>
      <c r="L16" s="105">
        <v>5593.37</v>
      </c>
      <c r="M16" s="93">
        <v>1939556</v>
      </c>
      <c r="N16" s="94">
        <v>3408.5832699139996</v>
      </c>
      <c r="O16" s="102">
        <v>62032</v>
      </c>
      <c r="P16" s="103">
        <v>16194.33</v>
      </c>
      <c r="Q16" s="106">
        <v>0</v>
      </c>
      <c r="R16" s="94">
        <v>0</v>
      </c>
      <c r="S16" s="107">
        <v>0</v>
      </c>
      <c r="T16" s="103">
        <v>0</v>
      </c>
      <c r="U16" s="108">
        <v>2090312.6</v>
      </c>
      <c r="V16" s="109">
        <f t="shared" si="0"/>
        <v>2464647</v>
      </c>
      <c r="W16" s="93">
        <f t="shared" si="1"/>
        <v>43134.173061961003</v>
      </c>
      <c r="X16" s="69"/>
      <c r="Y16" s="51"/>
      <c r="Z16" s="51"/>
      <c r="AA16" s="22">
        <v>9</v>
      </c>
      <c r="AB16" s="23" t="s">
        <v>41</v>
      </c>
      <c r="AC16" s="24"/>
      <c r="AD16" s="25"/>
      <c r="AE16" s="26"/>
      <c r="AF16" s="27"/>
      <c r="AG16" s="24"/>
      <c r="AH16" s="25"/>
      <c r="AI16" s="24">
        <f t="shared" si="2"/>
        <v>0</v>
      </c>
      <c r="AJ16" s="25">
        <f t="shared" si="2"/>
        <v>0</v>
      </c>
    </row>
    <row r="17" spans="1:36" s="21" customFormat="1" ht="72.599999999999994" customHeight="1" thickBot="1" x14ac:dyDescent="0.95">
      <c r="A17" s="51"/>
      <c r="B17" s="158">
        <v>10</v>
      </c>
      <c r="C17" s="59" t="s">
        <v>42</v>
      </c>
      <c r="D17" s="100">
        <v>256</v>
      </c>
      <c r="E17" s="101">
        <v>100958</v>
      </c>
      <c r="F17" s="94">
        <v>7.29</v>
      </c>
      <c r="G17" s="102">
        <v>125970</v>
      </c>
      <c r="H17" s="103">
        <v>202.21</v>
      </c>
      <c r="I17" s="93">
        <v>496859</v>
      </c>
      <c r="J17" s="94">
        <v>25.58</v>
      </c>
      <c r="K17" s="104">
        <v>379568</v>
      </c>
      <c r="L17" s="105">
        <v>23.15</v>
      </c>
      <c r="M17" s="93">
        <v>49856</v>
      </c>
      <c r="N17" s="94">
        <v>35.979999999999997</v>
      </c>
      <c r="O17" s="102">
        <v>965987</v>
      </c>
      <c r="P17" s="103">
        <v>1280.3599999999999</v>
      </c>
      <c r="Q17" s="106">
        <v>95989</v>
      </c>
      <c r="R17" s="94">
        <v>196.7</v>
      </c>
      <c r="S17" s="107">
        <v>9987</v>
      </c>
      <c r="T17" s="103">
        <v>12.58</v>
      </c>
      <c r="U17" s="108">
        <v>689239</v>
      </c>
      <c r="V17" s="109">
        <f t="shared" si="0"/>
        <v>2225174</v>
      </c>
      <c r="W17" s="93">
        <f t="shared" si="1"/>
        <v>1783.85</v>
      </c>
      <c r="X17" s="69"/>
      <c r="Y17" s="51"/>
      <c r="Z17" s="51"/>
      <c r="AA17" s="22">
        <v>10</v>
      </c>
      <c r="AB17" s="23" t="s">
        <v>42</v>
      </c>
      <c r="AC17" s="29"/>
      <c r="AD17" s="29"/>
      <c r="AE17" s="30"/>
      <c r="AF17" s="30"/>
      <c r="AG17" s="30"/>
      <c r="AH17" s="30"/>
      <c r="AI17" s="24">
        <f t="shared" si="2"/>
        <v>0</v>
      </c>
      <c r="AJ17" s="25">
        <f t="shared" si="2"/>
        <v>0</v>
      </c>
    </row>
    <row r="18" spans="1:36" s="21" customFormat="1" ht="72.599999999999994" customHeight="1" x14ac:dyDescent="0.9">
      <c r="A18" s="51"/>
      <c r="B18" s="157">
        <v>11</v>
      </c>
      <c r="C18" s="59" t="s">
        <v>43</v>
      </c>
      <c r="D18" s="100">
        <v>0</v>
      </c>
      <c r="E18" s="101">
        <v>0</v>
      </c>
      <c r="F18" s="94">
        <v>0</v>
      </c>
      <c r="G18" s="102">
        <v>640</v>
      </c>
      <c r="H18" s="103">
        <v>0.44085587999999998</v>
      </c>
      <c r="I18" s="93">
        <v>22717970</v>
      </c>
      <c r="J18" s="94">
        <v>3633.66377311</v>
      </c>
      <c r="K18" s="104">
        <v>0</v>
      </c>
      <c r="L18" s="105">
        <v>0</v>
      </c>
      <c r="M18" s="93">
        <v>5475</v>
      </c>
      <c r="N18" s="94">
        <v>1.133842</v>
      </c>
      <c r="O18" s="102">
        <v>0</v>
      </c>
      <c r="P18" s="103">
        <v>0</v>
      </c>
      <c r="Q18" s="106">
        <v>0</v>
      </c>
      <c r="R18" s="94">
        <v>0</v>
      </c>
      <c r="S18" s="107">
        <v>0</v>
      </c>
      <c r="T18" s="103">
        <v>0</v>
      </c>
      <c r="U18" s="108">
        <v>564</v>
      </c>
      <c r="V18" s="109">
        <f t="shared" si="0"/>
        <v>22724085</v>
      </c>
      <c r="W18" s="93">
        <f t="shared" si="1"/>
        <v>3635.2384709900002</v>
      </c>
      <c r="X18" s="69"/>
      <c r="Y18" s="51"/>
      <c r="Z18" s="51"/>
      <c r="AA18" s="22">
        <v>11</v>
      </c>
      <c r="AB18" s="23" t="s">
        <v>43</v>
      </c>
      <c r="AC18" s="24"/>
      <c r="AD18" s="25"/>
      <c r="AE18" s="26"/>
      <c r="AF18" s="27"/>
      <c r="AG18" s="24"/>
      <c r="AH18" s="25"/>
      <c r="AI18" s="24">
        <f t="shared" si="2"/>
        <v>0</v>
      </c>
      <c r="AJ18" s="25">
        <f t="shared" si="2"/>
        <v>0</v>
      </c>
    </row>
    <row r="19" spans="1:36" s="21" customFormat="1" ht="72.599999999999994" customHeight="1" x14ac:dyDescent="0.9">
      <c r="A19" s="51"/>
      <c r="B19" s="158">
        <v>12</v>
      </c>
      <c r="C19" s="59" t="s">
        <v>44</v>
      </c>
      <c r="D19" s="100">
        <v>524</v>
      </c>
      <c r="E19" s="93">
        <v>12413</v>
      </c>
      <c r="F19" s="94">
        <v>407.38812499999995</v>
      </c>
      <c r="G19" s="102">
        <v>1661877</v>
      </c>
      <c r="H19" s="103">
        <v>219.52495215830001</v>
      </c>
      <c r="I19" s="93">
        <v>13495844</v>
      </c>
      <c r="J19" s="94">
        <v>3229.2971403960005</v>
      </c>
      <c r="K19" s="104">
        <v>8528</v>
      </c>
      <c r="L19" s="105">
        <v>9.583874999999999</v>
      </c>
      <c r="M19" s="93">
        <v>460216</v>
      </c>
      <c r="N19" s="94">
        <v>2426.2178700200002</v>
      </c>
      <c r="O19" s="102">
        <v>7827</v>
      </c>
      <c r="P19" s="103">
        <v>48.723782357250002</v>
      </c>
      <c r="Q19" s="106">
        <v>0</v>
      </c>
      <c r="R19" s="94">
        <v>0</v>
      </c>
      <c r="S19" s="107">
        <v>0</v>
      </c>
      <c r="T19" s="103">
        <v>0</v>
      </c>
      <c r="U19" s="108">
        <v>43941.630247500005</v>
      </c>
      <c r="V19" s="109">
        <f t="shared" si="0"/>
        <v>15646705</v>
      </c>
      <c r="W19" s="93">
        <f t="shared" si="1"/>
        <v>6340.7357449315514</v>
      </c>
      <c r="X19" s="69"/>
      <c r="Y19" s="51"/>
      <c r="Z19" s="51"/>
      <c r="AA19" s="22">
        <v>12</v>
      </c>
      <c r="AB19" s="23" t="s">
        <v>44</v>
      </c>
      <c r="AC19" s="24"/>
      <c r="AD19" s="25"/>
      <c r="AE19" s="26"/>
      <c r="AF19" s="27"/>
      <c r="AG19" s="24"/>
      <c r="AH19" s="25"/>
      <c r="AI19" s="24">
        <f t="shared" si="2"/>
        <v>0</v>
      </c>
      <c r="AJ19" s="25">
        <f t="shared" si="2"/>
        <v>0</v>
      </c>
    </row>
    <row r="20" spans="1:36" s="21" customFormat="1" ht="72.599999999999994" customHeight="1" x14ac:dyDescent="0.9">
      <c r="A20" s="51"/>
      <c r="B20" s="157">
        <v>13</v>
      </c>
      <c r="C20" s="59" t="s">
        <v>22</v>
      </c>
      <c r="D20" s="100">
        <v>0</v>
      </c>
      <c r="E20" s="101"/>
      <c r="F20" s="94"/>
      <c r="G20" s="102"/>
      <c r="H20" s="103">
        <v>18672.500000000004</v>
      </c>
      <c r="I20" s="93">
        <v>59.815944715999997</v>
      </c>
      <c r="J20" s="94">
        <v>428884</v>
      </c>
      <c r="K20" s="104">
        <v>86.408186999999998</v>
      </c>
      <c r="L20" s="105">
        <v>19701</v>
      </c>
      <c r="M20" s="93">
        <v>86.875451653999974</v>
      </c>
      <c r="N20" s="94">
        <v>127842</v>
      </c>
      <c r="O20" s="102">
        <v>19.909553746</v>
      </c>
      <c r="P20" s="103">
        <v>357716</v>
      </c>
      <c r="Q20" s="106">
        <v>1464.7897763310002</v>
      </c>
      <c r="R20" s="94">
        <v>5676</v>
      </c>
      <c r="S20" s="107">
        <v>12.675756869000001</v>
      </c>
      <c r="T20" s="103">
        <v>28938</v>
      </c>
      <c r="U20" s="108">
        <v>1789776</v>
      </c>
      <c r="V20" s="109">
        <f t="shared" si="0"/>
        <v>1730.4746703160001</v>
      </c>
      <c r="W20" s="93">
        <f t="shared" si="1"/>
        <v>987429.5</v>
      </c>
      <c r="X20" s="69"/>
      <c r="Y20" s="51"/>
      <c r="Z20" s="51"/>
      <c r="AA20" s="22">
        <v>13</v>
      </c>
      <c r="AB20" s="23" t="s">
        <v>22</v>
      </c>
      <c r="AC20" s="24"/>
      <c r="AD20" s="25"/>
      <c r="AE20" s="26"/>
      <c r="AF20" s="27"/>
      <c r="AG20" s="24"/>
      <c r="AH20" s="25"/>
      <c r="AI20" s="24">
        <f t="shared" si="2"/>
        <v>0</v>
      </c>
      <c r="AJ20" s="25">
        <f t="shared" si="2"/>
        <v>0</v>
      </c>
    </row>
    <row r="21" spans="1:36" s="21" customFormat="1" ht="72.599999999999994" customHeight="1" x14ac:dyDescent="0.9">
      <c r="A21" s="51"/>
      <c r="B21" s="158">
        <v>14</v>
      </c>
      <c r="C21" s="59" t="s">
        <v>28</v>
      </c>
      <c r="D21" s="100">
        <v>199</v>
      </c>
      <c r="E21" s="101">
        <v>6823</v>
      </c>
      <c r="F21" s="94">
        <v>1.0203028000000001</v>
      </c>
      <c r="G21" s="102">
        <v>1453521</v>
      </c>
      <c r="H21" s="103">
        <v>2808</v>
      </c>
      <c r="I21" s="93">
        <v>348682</v>
      </c>
      <c r="J21" s="94">
        <v>51.828564797999995</v>
      </c>
      <c r="K21" s="104">
        <v>0</v>
      </c>
      <c r="L21" s="105">
        <v>0</v>
      </c>
      <c r="M21" s="93">
        <v>186976</v>
      </c>
      <c r="N21" s="94">
        <v>35.972628629999996</v>
      </c>
      <c r="O21" s="102">
        <v>146310</v>
      </c>
      <c r="P21" s="103">
        <v>1645.12625602</v>
      </c>
      <c r="Q21" s="106">
        <v>143589</v>
      </c>
      <c r="R21" s="94">
        <v>658.27589736100003</v>
      </c>
      <c r="S21" s="107">
        <v>78758</v>
      </c>
      <c r="T21" s="103">
        <v>11.11164217</v>
      </c>
      <c r="U21" s="108">
        <v>5066619</v>
      </c>
      <c r="V21" s="109">
        <f t="shared" si="0"/>
        <v>2364659</v>
      </c>
      <c r="W21" s="93">
        <f t="shared" si="1"/>
        <v>5211.3352917789998</v>
      </c>
      <c r="X21" s="69"/>
      <c r="Y21" s="51"/>
      <c r="Z21" s="51"/>
      <c r="AA21" s="22">
        <v>14</v>
      </c>
      <c r="AB21" s="23" t="s">
        <v>28</v>
      </c>
      <c r="AC21" s="24"/>
      <c r="AD21" s="25"/>
      <c r="AE21" s="26"/>
      <c r="AF21" s="27"/>
      <c r="AG21" s="24"/>
      <c r="AH21" s="25"/>
      <c r="AI21" s="24">
        <f t="shared" si="2"/>
        <v>0</v>
      </c>
      <c r="AJ21" s="25">
        <f t="shared" si="2"/>
        <v>0</v>
      </c>
    </row>
    <row r="22" spans="1:36" s="3" customFormat="1" ht="72.599999999999994" customHeight="1" x14ac:dyDescent="0.9">
      <c r="A22" s="51"/>
      <c r="B22" s="157">
        <v>15</v>
      </c>
      <c r="C22" s="60" t="s">
        <v>45</v>
      </c>
      <c r="D22" s="100">
        <v>0</v>
      </c>
      <c r="E22" s="101">
        <v>27012</v>
      </c>
      <c r="F22" s="94">
        <v>717.12386606099983</v>
      </c>
      <c r="G22" s="102">
        <v>69614</v>
      </c>
      <c r="H22" s="103">
        <v>190</v>
      </c>
      <c r="I22" s="93">
        <v>358904</v>
      </c>
      <c r="J22" s="94">
        <v>84.924371562000019</v>
      </c>
      <c r="K22" s="104">
        <v>0</v>
      </c>
      <c r="L22" s="105">
        <v>0</v>
      </c>
      <c r="M22" s="93">
        <v>337489</v>
      </c>
      <c r="N22" s="94">
        <v>137.82339779999998</v>
      </c>
      <c r="O22" s="102">
        <v>86164</v>
      </c>
      <c r="P22" s="103">
        <v>3388.0940695679997</v>
      </c>
      <c r="Q22" s="106">
        <v>0</v>
      </c>
      <c r="R22" s="94">
        <v>0</v>
      </c>
      <c r="S22" s="107">
        <v>205324</v>
      </c>
      <c r="T22" s="103">
        <v>133.86094748099998</v>
      </c>
      <c r="U22" s="108">
        <v>197282</v>
      </c>
      <c r="V22" s="109">
        <f t="shared" si="0"/>
        <v>1084507</v>
      </c>
      <c r="W22" s="93">
        <f t="shared" si="1"/>
        <v>4651.8266524719993</v>
      </c>
      <c r="X22" s="69"/>
      <c r="Y22" s="51"/>
      <c r="Z22" s="51"/>
      <c r="AA22" s="5">
        <v>15</v>
      </c>
      <c r="AB22" s="6" t="s">
        <v>45</v>
      </c>
      <c r="AC22" s="10"/>
      <c r="AD22" s="11"/>
      <c r="AE22" s="12"/>
      <c r="AF22" s="13"/>
      <c r="AG22" s="10"/>
      <c r="AH22" s="11"/>
      <c r="AI22" s="10">
        <f t="shared" si="2"/>
        <v>0</v>
      </c>
      <c r="AJ22" s="11">
        <f t="shared" si="2"/>
        <v>0</v>
      </c>
    </row>
    <row r="23" spans="1:36" s="3" customFormat="1" ht="72.599999999999994" customHeight="1" x14ac:dyDescent="0.9">
      <c r="A23" s="51"/>
      <c r="B23" s="158">
        <v>16</v>
      </c>
      <c r="C23" s="60" t="s">
        <v>32</v>
      </c>
      <c r="D23" s="100">
        <v>0</v>
      </c>
      <c r="E23" s="101">
        <v>0</v>
      </c>
      <c r="F23" s="94">
        <v>0</v>
      </c>
      <c r="G23" s="102">
        <v>95288</v>
      </c>
      <c r="H23" s="103">
        <v>173.205542243</v>
      </c>
      <c r="I23" s="93">
        <v>39895</v>
      </c>
      <c r="J23" s="94">
        <v>7.569565528</v>
      </c>
      <c r="K23" s="104">
        <v>0</v>
      </c>
      <c r="L23" s="105">
        <v>0</v>
      </c>
      <c r="M23" s="93">
        <v>173828</v>
      </c>
      <c r="N23" s="94">
        <v>35.25933763199999</v>
      </c>
      <c r="O23" s="102">
        <v>70950</v>
      </c>
      <c r="P23" s="103">
        <v>788.58044509400008</v>
      </c>
      <c r="Q23" s="106">
        <v>37008</v>
      </c>
      <c r="R23" s="94">
        <v>304.99731183499995</v>
      </c>
      <c r="S23" s="107">
        <v>198349</v>
      </c>
      <c r="T23" s="103">
        <v>1823.0958263970001</v>
      </c>
      <c r="U23" s="108">
        <v>12345</v>
      </c>
      <c r="V23" s="109">
        <f t="shared" si="0"/>
        <v>615318</v>
      </c>
      <c r="W23" s="93">
        <f t="shared" si="1"/>
        <v>3132.708028729</v>
      </c>
      <c r="X23" s="69"/>
      <c r="Y23" s="51"/>
      <c r="Z23" s="51"/>
      <c r="AA23" s="5">
        <v>16</v>
      </c>
      <c r="AB23" s="6" t="s">
        <v>32</v>
      </c>
      <c r="AC23" s="10"/>
      <c r="AD23" s="11"/>
      <c r="AE23" s="12"/>
      <c r="AF23" s="13"/>
      <c r="AG23" s="10"/>
      <c r="AH23" s="11"/>
      <c r="AI23" s="10">
        <f t="shared" si="2"/>
        <v>0</v>
      </c>
      <c r="AJ23" s="11">
        <f t="shared" si="2"/>
        <v>0</v>
      </c>
    </row>
    <row r="24" spans="1:36" s="3" customFormat="1" ht="72.599999999999994" customHeight="1" x14ac:dyDescent="0.9">
      <c r="A24" s="51"/>
      <c r="B24" s="157">
        <v>17</v>
      </c>
      <c r="C24" s="60" t="s">
        <v>47</v>
      </c>
      <c r="D24" s="100">
        <v>0</v>
      </c>
      <c r="E24" s="101">
        <v>0</v>
      </c>
      <c r="F24" s="94">
        <v>0</v>
      </c>
      <c r="G24" s="102">
        <v>13145</v>
      </c>
      <c r="H24" s="103">
        <v>13.438291199999998</v>
      </c>
      <c r="I24" s="93">
        <v>7798</v>
      </c>
      <c r="J24" s="94">
        <v>0.82599779999999989</v>
      </c>
      <c r="K24" s="104">
        <v>0</v>
      </c>
      <c r="L24" s="105">
        <v>0</v>
      </c>
      <c r="M24" s="93">
        <v>75749</v>
      </c>
      <c r="N24" s="94">
        <v>21.150951200000002</v>
      </c>
      <c r="O24" s="102">
        <v>7538</v>
      </c>
      <c r="P24" s="103">
        <v>31.7885341</v>
      </c>
      <c r="Q24" s="106">
        <v>0</v>
      </c>
      <c r="R24" s="94">
        <v>0</v>
      </c>
      <c r="S24" s="107">
        <v>0</v>
      </c>
      <c r="T24" s="103">
        <v>0</v>
      </c>
      <c r="U24" s="108">
        <v>17607</v>
      </c>
      <c r="V24" s="109">
        <f t="shared" si="0"/>
        <v>104230</v>
      </c>
      <c r="W24" s="93">
        <f t="shared" si="1"/>
        <v>67.203774299999992</v>
      </c>
      <c r="X24" s="69"/>
      <c r="Y24" s="51"/>
      <c r="Z24" s="51"/>
      <c r="AA24" s="5">
        <v>17</v>
      </c>
      <c r="AB24" s="6" t="s">
        <v>47</v>
      </c>
      <c r="AC24" s="10"/>
      <c r="AD24" s="11"/>
      <c r="AE24" s="12"/>
      <c r="AF24" s="13"/>
      <c r="AG24" s="10"/>
      <c r="AH24" s="11"/>
      <c r="AI24" s="10"/>
      <c r="AJ24" s="11"/>
    </row>
    <row r="25" spans="1:36" s="21" customFormat="1" ht="72.599999999999994" customHeight="1" x14ac:dyDescent="0.9">
      <c r="A25" s="51"/>
      <c r="B25" s="158">
        <v>18</v>
      </c>
      <c r="C25" s="60" t="s">
        <v>48</v>
      </c>
      <c r="D25" s="100">
        <v>15</v>
      </c>
      <c r="E25" s="93">
        <v>0</v>
      </c>
      <c r="F25" s="94">
        <v>0</v>
      </c>
      <c r="G25" s="102">
        <v>28627</v>
      </c>
      <c r="H25" s="103">
        <v>4142.9148599999999</v>
      </c>
      <c r="I25" s="93">
        <v>185514</v>
      </c>
      <c r="J25" s="94">
        <v>3082</v>
      </c>
      <c r="K25" s="104">
        <v>7038</v>
      </c>
      <c r="L25" s="105">
        <v>5205.1410999999998</v>
      </c>
      <c r="M25" s="93">
        <v>3120</v>
      </c>
      <c r="N25" s="94">
        <v>1367.2561000000003</v>
      </c>
      <c r="O25" s="102">
        <v>10333</v>
      </c>
      <c r="P25" s="103">
        <v>13477.992299999996</v>
      </c>
      <c r="Q25" s="106">
        <v>6800</v>
      </c>
      <c r="R25" s="94">
        <v>6245.7974999999988</v>
      </c>
      <c r="S25" s="107">
        <v>9593</v>
      </c>
      <c r="T25" s="103">
        <v>6531.7570000000005</v>
      </c>
      <c r="U25" s="108">
        <v>152824</v>
      </c>
      <c r="V25" s="109">
        <f t="shared" si="0"/>
        <v>251025</v>
      </c>
      <c r="W25" s="93">
        <f t="shared" si="1"/>
        <v>40052.858859999993</v>
      </c>
      <c r="X25" s="69"/>
      <c r="Y25" s="51"/>
      <c r="Z25" s="51"/>
      <c r="AA25" s="22">
        <v>18</v>
      </c>
      <c r="AB25" s="28" t="s">
        <v>48</v>
      </c>
      <c r="AC25" s="24"/>
      <c r="AD25" s="25"/>
      <c r="AE25" s="26"/>
      <c r="AF25" s="27"/>
      <c r="AG25" s="24"/>
      <c r="AH25" s="25"/>
      <c r="AI25" s="24"/>
      <c r="AJ25" s="25"/>
    </row>
    <row r="26" spans="1:36" s="21" customFormat="1" ht="72.599999999999994" customHeight="1" x14ac:dyDescent="0.9">
      <c r="A26" s="51"/>
      <c r="B26" s="157">
        <v>19</v>
      </c>
      <c r="C26" s="60" t="s">
        <v>46</v>
      </c>
      <c r="D26" s="100">
        <v>0</v>
      </c>
      <c r="E26" s="101">
        <v>0</v>
      </c>
      <c r="F26" s="94">
        <v>0</v>
      </c>
      <c r="G26" s="102">
        <v>22692</v>
      </c>
      <c r="H26" s="103">
        <v>2863</v>
      </c>
      <c r="I26" s="93">
        <v>791</v>
      </c>
      <c r="J26" s="94">
        <v>241</v>
      </c>
      <c r="K26" s="104">
        <v>0</v>
      </c>
      <c r="L26" s="105">
        <v>0</v>
      </c>
      <c r="M26" s="93">
        <v>135338</v>
      </c>
      <c r="N26" s="94">
        <v>5108</v>
      </c>
      <c r="O26" s="102">
        <v>11946</v>
      </c>
      <c r="P26" s="103">
        <v>12544</v>
      </c>
      <c r="Q26" s="106">
        <v>0</v>
      </c>
      <c r="R26" s="94">
        <v>0</v>
      </c>
      <c r="S26" s="107">
        <v>0</v>
      </c>
      <c r="T26" s="103">
        <v>0</v>
      </c>
      <c r="U26" s="108">
        <v>3423270.7364450004</v>
      </c>
      <c r="V26" s="109">
        <f t="shared" si="0"/>
        <v>170767</v>
      </c>
      <c r="W26" s="93">
        <f t="shared" si="1"/>
        <v>20756</v>
      </c>
      <c r="X26" s="69"/>
      <c r="Y26" s="51"/>
      <c r="Z26" s="51"/>
      <c r="AA26" s="22">
        <v>19</v>
      </c>
      <c r="AB26" s="28" t="s">
        <v>46</v>
      </c>
      <c r="AC26" s="24"/>
      <c r="AD26" s="25"/>
      <c r="AE26" s="26"/>
      <c r="AF26" s="27"/>
      <c r="AG26" s="24"/>
      <c r="AH26" s="25"/>
      <c r="AI26" s="24"/>
      <c r="AJ26" s="25"/>
    </row>
    <row r="27" spans="1:36" s="21" customFormat="1" ht="72.599999999999994" customHeight="1" x14ac:dyDescent="0.9">
      <c r="A27" s="51"/>
      <c r="B27" s="158">
        <v>20</v>
      </c>
      <c r="C27" s="59" t="s">
        <v>24</v>
      </c>
      <c r="D27" s="100">
        <v>3754</v>
      </c>
      <c r="E27" s="101">
        <v>65020</v>
      </c>
      <c r="F27" s="94">
        <v>139.29855000000001</v>
      </c>
      <c r="G27" s="102">
        <v>786201</v>
      </c>
      <c r="H27" s="103">
        <v>1112.1187540879998</v>
      </c>
      <c r="I27" s="93">
        <v>11397911</v>
      </c>
      <c r="J27" s="94">
        <v>2827.0334269309997</v>
      </c>
      <c r="K27" s="104">
        <v>28664</v>
      </c>
      <c r="L27" s="105">
        <v>3.5662259999999999</v>
      </c>
      <c r="M27" s="93">
        <v>10748986</v>
      </c>
      <c r="N27" s="94">
        <v>3416.7794632</v>
      </c>
      <c r="O27" s="102">
        <v>8263</v>
      </c>
      <c r="P27" s="103">
        <v>96.877034646999974</v>
      </c>
      <c r="Q27" s="106">
        <v>4609235</v>
      </c>
      <c r="R27" s="94">
        <v>36402.514914952997</v>
      </c>
      <c r="S27" s="107">
        <v>0</v>
      </c>
      <c r="T27" s="103">
        <v>0</v>
      </c>
      <c r="U27" s="108">
        <v>12299156</v>
      </c>
      <c r="V27" s="109">
        <f t="shared" si="0"/>
        <v>27644280</v>
      </c>
      <c r="W27" s="93">
        <f t="shared" si="1"/>
        <v>43998.188369818999</v>
      </c>
      <c r="X27" s="69"/>
      <c r="Y27" s="51"/>
      <c r="Z27" s="51"/>
      <c r="AA27" s="22">
        <v>20</v>
      </c>
      <c r="AB27" s="23" t="s">
        <v>24</v>
      </c>
      <c r="AC27" s="24"/>
      <c r="AD27" s="25"/>
      <c r="AE27" s="26"/>
      <c r="AF27" s="27"/>
      <c r="AG27" s="24"/>
      <c r="AH27" s="25"/>
      <c r="AI27" s="24">
        <f t="shared" si="2"/>
        <v>0</v>
      </c>
      <c r="AJ27" s="25">
        <f t="shared" si="2"/>
        <v>0</v>
      </c>
    </row>
    <row r="28" spans="1:36" s="3" customFormat="1" ht="72.599999999999994" customHeight="1" x14ac:dyDescent="0.9">
      <c r="A28" s="51"/>
      <c r="B28" s="157">
        <v>21</v>
      </c>
      <c r="C28" s="59" t="s">
        <v>25</v>
      </c>
      <c r="D28" s="100">
        <v>2073</v>
      </c>
      <c r="E28" s="93">
        <v>115.88511800000001</v>
      </c>
      <c r="F28" s="94">
        <v>2379102</v>
      </c>
      <c r="G28" s="102">
        <v>3178717.9698649994</v>
      </c>
      <c r="H28" s="103">
        <v>24000</v>
      </c>
      <c r="I28" s="93">
        <v>58963039.25000003</v>
      </c>
      <c r="J28" s="94">
        <v>8950</v>
      </c>
      <c r="K28" s="104">
        <v>552.92290799999989</v>
      </c>
      <c r="L28" s="105">
        <v>0</v>
      </c>
      <c r="M28" s="93">
        <v>0</v>
      </c>
      <c r="N28" s="94">
        <v>1511895</v>
      </c>
      <c r="O28" s="102">
        <v>1771664.5647630005</v>
      </c>
      <c r="P28" s="103">
        <v>304703</v>
      </c>
      <c r="Q28" s="106">
        <v>1114560.6428130001</v>
      </c>
      <c r="R28" s="94">
        <v>10688173</v>
      </c>
      <c r="S28" s="107">
        <v>2214416.6364970002</v>
      </c>
      <c r="T28" s="103">
        <v>0</v>
      </c>
      <c r="U28" s="108">
        <v>55116876.519140005</v>
      </c>
      <c r="V28" s="109">
        <f t="shared" si="0"/>
        <v>67243067.871964037</v>
      </c>
      <c r="W28" s="93">
        <f t="shared" si="1"/>
        <v>14916823</v>
      </c>
      <c r="X28" s="69"/>
      <c r="Y28" s="51"/>
      <c r="Z28" s="51"/>
      <c r="AA28" s="5">
        <v>21</v>
      </c>
      <c r="AB28" s="2" t="s">
        <v>25</v>
      </c>
      <c r="AC28" s="10"/>
      <c r="AD28" s="11"/>
      <c r="AE28" s="12"/>
      <c r="AF28" s="13"/>
      <c r="AG28" s="10"/>
      <c r="AH28" s="11"/>
      <c r="AI28" s="10">
        <f t="shared" si="2"/>
        <v>0</v>
      </c>
      <c r="AJ28" s="11">
        <f t="shared" si="2"/>
        <v>0</v>
      </c>
    </row>
    <row r="29" spans="1:36" s="21" customFormat="1" ht="72.599999999999994" customHeight="1" x14ac:dyDescent="0.9">
      <c r="A29" s="51"/>
      <c r="B29" s="158">
        <v>22</v>
      </c>
      <c r="C29" s="59" t="s">
        <v>27</v>
      </c>
      <c r="D29" s="100">
        <v>718</v>
      </c>
      <c r="E29" s="101">
        <v>0</v>
      </c>
      <c r="F29" s="94">
        <v>0</v>
      </c>
      <c r="G29" s="102">
        <v>850117</v>
      </c>
      <c r="H29" s="103">
        <v>67465</v>
      </c>
      <c r="I29" s="93">
        <v>2480677.5222519161</v>
      </c>
      <c r="J29" s="94">
        <v>24830</v>
      </c>
      <c r="K29" s="104">
        <v>0</v>
      </c>
      <c r="L29" s="105">
        <v>0</v>
      </c>
      <c r="M29" s="93">
        <v>17479.440000000006</v>
      </c>
      <c r="N29" s="94">
        <v>9533</v>
      </c>
      <c r="O29" s="102">
        <v>989399</v>
      </c>
      <c r="P29" s="103">
        <v>721040</v>
      </c>
      <c r="Q29" s="106">
        <v>179350</v>
      </c>
      <c r="R29" s="94">
        <v>43271</v>
      </c>
      <c r="S29" s="107">
        <v>15580</v>
      </c>
      <c r="T29" s="103">
        <v>498</v>
      </c>
      <c r="U29" s="108">
        <v>0</v>
      </c>
      <c r="V29" s="109">
        <f t="shared" si="0"/>
        <v>4532602.9622519165</v>
      </c>
      <c r="W29" s="93">
        <f t="shared" si="1"/>
        <v>866637</v>
      </c>
      <c r="X29" s="69"/>
      <c r="Y29" s="51"/>
      <c r="Z29" s="51"/>
      <c r="AA29" s="22">
        <v>22</v>
      </c>
      <c r="AB29" s="23" t="s">
        <v>27</v>
      </c>
      <c r="AC29" s="24"/>
      <c r="AD29" s="25"/>
      <c r="AE29" s="26"/>
      <c r="AF29" s="27"/>
      <c r="AG29" s="24"/>
      <c r="AH29" s="25"/>
      <c r="AI29" s="24">
        <f t="shared" si="2"/>
        <v>0</v>
      </c>
      <c r="AJ29" s="25">
        <f t="shared" si="2"/>
        <v>0</v>
      </c>
    </row>
    <row r="30" spans="1:36" s="21" customFormat="1" ht="72.599999999999994" customHeight="1" x14ac:dyDescent="0.9">
      <c r="A30" s="51"/>
      <c r="B30" s="157">
        <v>23</v>
      </c>
      <c r="C30" s="59" t="s">
        <v>33</v>
      </c>
      <c r="D30" s="100">
        <v>0</v>
      </c>
      <c r="E30" s="101">
        <v>0</v>
      </c>
      <c r="F30" s="94">
        <v>0</v>
      </c>
      <c r="G30" s="102">
        <v>451521.40352780436</v>
      </c>
      <c r="H30" s="103">
        <v>1342690.4035278042</v>
      </c>
      <c r="I30" s="93">
        <v>1238837</v>
      </c>
      <c r="J30" s="94">
        <v>18395.830700533334</v>
      </c>
      <c r="K30" s="104">
        <v>0</v>
      </c>
      <c r="L30" s="105">
        <v>0</v>
      </c>
      <c r="M30" s="93">
        <v>513325</v>
      </c>
      <c r="N30" s="94">
        <v>109.10663754533334</v>
      </c>
      <c r="O30" s="102">
        <v>217745</v>
      </c>
      <c r="P30" s="103">
        <v>2625.4210495079997</v>
      </c>
      <c r="Q30" s="106">
        <v>0</v>
      </c>
      <c r="R30" s="94">
        <v>0</v>
      </c>
      <c r="S30" s="107">
        <v>0</v>
      </c>
      <c r="T30" s="103">
        <v>0</v>
      </c>
      <c r="U30" s="108">
        <v>114199845.92223251</v>
      </c>
      <c r="V30" s="109">
        <f t="shared" si="0"/>
        <v>2421428.4035278047</v>
      </c>
      <c r="W30" s="93">
        <f t="shared" si="1"/>
        <v>1363820.7619153908</v>
      </c>
      <c r="X30" s="69"/>
      <c r="Y30" s="51"/>
      <c r="Z30" s="51"/>
      <c r="AA30" s="22">
        <v>23</v>
      </c>
      <c r="AB30" s="23" t="s">
        <v>33</v>
      </c>
      <c r="AC30" s="24"/>
      <c r="AD30" s="25"/>
      <c r="AE30" s="26"/>
      <c r="AF30" s="27"/>
      <c r="AG30" s="24"/>
      <c r="AH30" s="25"/>
      <c r="AI30" s="24">
        <f t="shared" si="2"/>
        <v>0</v>
      </c>
      <c r="AJ30" s="25">
        <f t="shared" si="2"/>
        <v>0</v>
      </c>
    </row>
    <row r="31" spans="1:36" s="21" customFormat="1" ht="72.599999999999994" customHeight="1" x14ac:dyDescent="0.9">
      <c r="A31" s="51"/>
      <c r="B31" s="158">
        <v>24</v>
      </c>
      <c r="C31" s="59" t="s">
        <v>23</v>
      </c>
      <c r="D31" s="100">
        <v>195</v>
      </c>
      <c r="E31" s="101">
        <v>306</v>
      </c>
      <c r="F31" s="94">
        <v>5.5458000000000007E-2</v>
      </c>
      <c r="G31" s="102">
        <v>10849</v>
      </c>
      <c r="H31" s="103">
        <v>24.790543476999996</v>
      </c>
      <c r="I31" s="93">
        <v>132691</v>
      </c>
      <c r="J31" s="94">
        <v>20.860321081000002</v>
      </c>
      <c r="K31" s="104">
        <v>0</v>
      </c>
      <c r="L31" s="105">
        <v>0</v>
      </c>
      <c r="M31" s="93">
        <v>42881</v>
      </c>
      <c r="N31" s="94">
        <v>8.1298599519999986</v>
      </c>
      <c r="O31" s="102">
        <v>37766</v>
      </c>
      <c r="P31" s="103">
        <v>482.2057184250001</v>
      </c>
      <c r="Q31" s="106">
        <v>36923</v>
      </c>
      <c r="R31" s="94">
        <v>137.76408471000002</v>
      </c>
      <c r="S31" s="107">
        <v>17451</v>
      </c>
      <c r="T31" s="103">
        <v>2.1372710530000001</v>
      </c>
      <c r="U31" s="108">
        <v>226839</v>
      </c>
      <c r="V31" s="109">
        <f t="shared" si="0"/>
        <v>278867</v>
      </c>
      <c r="W31" s="93">
        <f t="shared" si="1"/>
        <v>675.94325669800003</v>
      </c>
      <c r="X31" s="69"/>
      <c r="Y31" s="51"/>
      <c r="Z31" s="51"/>
      <c r="AA31" s="22">
        <v>24</v>
      </c>
      <c r="AB31" s="23" t="s">
        <v>23</v>
      </c>
      <c r="AC31" s="24"/>
      <c r="AD31" s="25"/>
      <c r="AE31" s="26"/>
      <c r="AF31" s="27"/>
      <c r="AG31" s="24"/>
      <c r="AH31" s="25"/>
      <c r="AI31" s="24">
        <f t="shared" si="2"/>
        <v>0</v>
      </c>
      <c r="AJ31" s="25">
        <f t="shared" si="2"/>
        <v>0</v>
      </c>
    </row>
    <row r="32" spans="1:36" s="3" customFormat="1" ht="72.599999999999994" customHeight="1" x14ac:dyDescent="0.9">
      <c r="A32" s="51"/>
      <c r="B32" s="157">
        <v>25</v>
      </c>
      <c r="C32" s="59" t="s">
        <v>26</v>
      </c>
      <c r="D32" s="100"/>
      <c r="E32" s="93"/>
      <c r="F32" s="94"/>
      <c r="G32" s="102"/>
      <c r="H32" s="103"/>
      <c r="I32" s="93"/>
      <c r="J32" s="94"/>
      <c r="K32" s="104"/>
      <c r="L32" s="105"/>
      <c r="M32" s="93"/>
      <c r="N32" s="94"/>
      <c r="O32" s="102"/>
      <c r="P32" s="103"/>
      <c r="Q32" s="106"/>
      <c r="R32" s="94"/>
      <c r="S32" s="107"/>
      <c r="T32" s="103"/>
      <c r="U32" s="108">
        <v>0</v>
      </c>
      <c r="V32" s="109">
        <f t="shared" si="0"/>
        <v>0</v>
      </c>
      <c r="W32" s="93">
        <f t="shared" si="1"/>
        <v>0</v>
      </c>
      <c r="X32" s="69"/>
      <c r="Y32" s="51"/>
      <c r="Z32" s="51"/>
      <c r="AA32" s="5">
        <v>25</v>
      </c>
      <c r="AB32" s="2" t="s">
        <v>26</v>
      </c>
      <c r="AC32" s="10"/>
      <c r="AD32" s="11"/>
      <c r="AE32" s="12"/>
      <c r="AF32" s="13"/>
      <c r="AG32" s="10"/>
      <c r="AH32" s="11"/>
      <c r="AI32" s="10">
        <f t="shared" si="2"/>
        <v>0</v>
      </c>
      <c r="AJ32" s="11">
        <f t="shared" si="2"/>
        <v>0</v>
      </c>
    </row>
    <row r="33" spans="1:36" s="3" customFormat="1" ht="72.599999999999994" customHeight="1" x14ac:dyDescent="0.9">
      <c r="A33" s="51"/>
      <c r="B33" s="158">
        <v>26</v>
      </c>
      <c r="C33" s="59" t="s">
        <v>49</v>
      </c>
      <c r="D33" s="100"/>
      <c r="E33" s="93"/>
      <c r="F33" s="94"/>
      <c r="G33" s="102"/>
      <c r="H33" s="103"/>
      <c r="I33" s="93"/>
      <c r="J33" s="94"/>
      <c r="K33" s="104"/>
      <c r="L33" s="105"/>
      <c r="M33" s="93"/>
      <c r="N33" s="94"/>
      <c r="O33" s="102"/>
      <c r="P33" s="103"/>
      <c r="Q33" s="106"/>
      <c r="R33" s="94"/>
      <c r="S33" s="107"/>
      <c r="T33" s="103"/>
      <c r="U33" s="108">
        <v>0</v>
      </c>
      <c r="V33" s="109">
        <f t="shared" si="0"/>
        <v>0</v>
      </c>
      <c r="W33" s="93">
        <f t="shared" si="1"/>
        <v>0</v>
      </c>
      <c r="X33" s="69"/>
      <c r="Y33" s="51"/>
      <c r="Z33" s="51"/>
      <c r="AA33" s="5">
        <v>26</v>
      </c>
      <c r="AB33" s="2" t="s">
        <v>49</v>
      </c>
      <c r="AC33" s="10"/>
      <c r="AD33" s="11"/>
      <c r="AE33" s="12"/>
      <c r="AF33" s="13"/>
      <c r="AG33" s="10"/>
      <c r="AH33" s="11"/>
      <c r="AI33" s="10"/>
      <c r="AJ33" s="11"/>
    </row>
    <row r="34" spans="1:36" s="21" customFormat="1" ht="72.599999999999994" customHeight="1" x14ac:dyDescent="0.9">
      <c r="A34" s="51"/>
      <c r="B34" s="157">
        <v>27</v>
      </c>
      <c r="C34" s="59" t="s">
        <v>29</v>
      </c>
      <c r="D34" s="100">
        <v>0</v>
      </c>
      <c r="E34" s="101">
        <v>680</v>
      </c>
      <c r="F34" s="94">
        <v>0.119423802</v>
      </c>
      <c r="G34" s="102">
        <v>31339</v>
      </c>
      <c r="H34" s="103">
        <v>31.583420972000003</v>
      </c>
      <c r="I34" s="93">
        <v>1078136</v>
      </c>
      <c r="J34" s="94">
        <v>189.78516846100004</v>
      </c>
      <c r="K34" s="104">
        <v>147126</v>
      </c>
      <c r="L34" s="105">
        <v>4.6204119899999991</v>
      </c>
      <c r="M34" s="93">
        <v>777499</v>
      </c>
      <c r="N34" s="94">
        <v>241.92013761099997</v>
      </c>
      <c r="O34" s="102">
        <v>178373</v>
      </c>
      <c r="P34" s="103">
        <v>1481.3350071420004</v>
      </c>
      <c r="Q34" s="106">
        <v>21645</v>
      </c>
      <c r="R34" s="94">
        <v>31.572152692000003</v>
      </c>
      <c r="S34" s="107">
        <v>0</v>
      </c>
      <c r="T34" s="103">
        <v>0</v>
      </c>
      <c r="U34" s="108">
        <v>3671740</v>
      </c>
      <c r="V34" s="109">
        <f t="shared" si="0"/>
        <v>2234798</v>
      </c>
      <c r="W34" s="93">
        <f t="shared" si="1"/>
        <v>1980.9357226700004</v>
      </c>
      <c r="X34" s="69"/>
      <c r="Y34" s="51"/>
      <c r="Z34" s="51"/>
      <c r="AA34" s="22">
        <v>27</v>
      </c>
      <c r="AB34" s="23" t="s">
        <v>29</v>
      </c>
      <c r="AC34" s="24"/>
      <c r="AD34" s="25"/>
      <c r="AE34" s="26"/>
      <c r="AF34" s="27"/>
      <c r="AG34" s="24"/>
      <c r="AH34" s="25"/>
      <c r="AI34" s="24">
        <f t="shared" si="2"/>
        <v>0</v>
      </c>
      <c r="AJ34" s="25">
        <f t="shared" si="2"/>
        <v>0</v>
      </c>
    </row>
    <row r="35" spans="1:36" s="3" customFormat="1" ht="72.599999999999994" customHeight="1" thickBot="1" x14ac:dyDescent="0.95">
      <c r="A35" s="51"/>
      <c r="B35" s="160">
        <v>28</v>
      </c>
      <c r="C35" s="61" t="s">
        <v>30</v>
      </c>
      <c r="D35" s="121">
        <v>20</v>
      </c>
      <c r="E35" s="122">
        <v>0</v>
      </c>
      <c r="F35" s="123">
        <v>0</v>
      </c>
      <c r="G35" s="124">
        <v>0</v>
      </c>
      <c r="H35" s="125">
        <v>0</v>
      </c>
      <c r="I35" s="126">
        <v>0</v>
      </c>
      <c r="J35" s="123">
        <v>0</v>
      </c>
      <c r="K35" s="124">
        <v>36592</v>
      </c>
      <c r="L35" s="125">
        <v>14.42</v>
      </c>
      <c r="M35" s="126">
        <v>367046</v>
      </c>
      <c r="N35" s="123">
        <v>603.81000000000006</v>
      </c>
      <c r="O35" s="127">
        <v>119740</v>
      </c>
      <c r="P35" s="128">
        <v>26624.829999999998</v>
      </c>
      <c r="Q35" s="129">
        <v>38934</v>
      </c>
      <c r="R35" s="123">
        <v>7.84</v>
      </c>
      <c r="S35" s="130">
        <v>669236</v>
      </c>
      <c r="T35" s="128">
        <v>64.55</v>
      </c>
      <c r="U35" s="108">
        <v>876092</v>
      </c>
      <c r="V35" s="131">
        <f t="shared" si="0"/>
        <v>1231548</v>
      </c>
      <c r="W35" s="132">
        <f t="shared" si="1"/>
        <v>27315.449999999997</v>
      </c>
      <c r="X35" s="70"/>
      <c r="Y35" s="51"/>
      <c r="Z35" s="51"/>
      <c r="AA35" s="5">
        <v>28</v>
      </c>
      <c r="AB35" s="7" t="s">
        <v>30</v>
      </c>
      <c r="AC35" s="14"/>
      <c r="AD35" s="15"/>
      <c r="AE35" s="16"/>
      <c r="AF35" s="17"/>
      <c r="AG35" s="14"/>
      <c r="AH35" s="15"/>
      <c r="AI35" s="10">
        <f t="shared" si="2"/>
        <v>0</v>
      </c>
      <c r="AJ35" s="11">
        <f t="shared" si="2"/>
        <v>0</v>
      </c>
    </row>
    <row r="36" spans="1:36" s="4" customFormat="1" ht="70.349999999999994" customHeight="1" thickBot="1" x14ac:dyDescent="0.75">
      <c r="A36" s="53"/>
      <c r="B36" s="57"/>
      <c r="C36" s="133" t="s">
        <v>6</v>
      </c>
      <c r="D36" s="84">
        <f t="shared" ref="D36:T36" si="3">SUM(D8:D35)</f>
        <v>8187</v>
      </c>
      <c r="E36" s="84">
        <f t="shared" si="3"/>
        <v>866318.88511799998</v>
      </c>
      <c r="F36" s="84">
        <f t="shared" si="3"/>
        <v>2393215.464997652</v>
      </c>
      <c r="G36" s="84">
        <f t="shared" si="3"/>
        <v>11732292.392930645</v>
      </c>
      <c r="H36" s="84">
        <f t="shared" si="3"/>
        <v>1488751.2506646675</v>
      </c>
      <c r="I36" s="84">
        <f t="shared" si="3"/>
        <v>166858027.63775665</v>
      </c>
      <c r="J36" s="84">
        <f t="shared" si="3"/>
        <v>511366.62494595646</v>
      </c>
      <c r="K36" s="84">
        <f t="shared" si="3"/>
        <v>873750.73219100956</v>
      </c>
      <c r="L36" s="84">
        <f t="shared" si="3"/>
        <v>48898.528612989998</v>
      </c>
      <c r="M36" s="84">
        <f t="shared" si="3"/>
        <v>43635380.728671327</v>
      </c>
      <c r="N36" s="84">
        <f t="shared" si="3"/>
        <v>1675543.8466295979</v>
      </c>
      <c r="O36" s="84">
        <f t="shared" si="3"/>
        <v>7332896.4743167469</v>
      </c>
      <c r="P36" s="84">
        <f t="shared" si="3"/>
        <v>1501641.0933113124</v>
      </c>
      <c r="Q36" s="84">
        <f t="shared" si="3"/>
        <v>10087904.432589332</v>
      </c>
      <c r="R36" s="84">
        <f t="shared" si="3"/>
        <v>11139726.417388577</v>
      </c>
      <c r="S36" s="84">
        <f t="shared" si="3"/>
        <v>11843879.31225387</v>
      </c>
      <c r="T36" s="84">
        <f t="shared" si="3"/>
        <v>348067.76774572197</v>
      </c>
      <c r="U36" s="85"/>
      <c r="V36" s="84">
        <f>SUM(V8:V35)</f>
        <v>253230450.59582764</v>
      </c>
      <c r="W36" s="86">
        <f>SUM(W8:W35)</f>
        <v>19107210.994296476</v>
      </c>
      <c r="X36" s="52"/>
      <c r="Y36" s="53"/>
      <c r="Z36" s="53"/>
      <c r="AA36" s="18" t="s">
        <v>6</v>
      </c>
      <c r="AB36" s="19"/>
      <c r="AC36" s="19">
        <f t="shared" ref="AC36:AH36" si="4">SUM(AC8:AC35)</f>
        <v>0</v>
      </c>
      <c r="AD36" s="19">
        <f t="shared" si="4"/>
        <v>0</v>
      </c>
      <c r="AE36" s="19">
        <f t="shared" si="4"/>
        <v>0</v>
      </c>
      <c r="AF36" s="19">
        <f t="shared" si="4"/>
        <v>0</v>
      </c>
      <c r="AG36" s="19">
        <f t="shared" si="4"/>
        <v>0</v>
      </c>
      <c r="AH36" s="19">
        <f t="shared" si="4"/>
        <v>0</v>
      </c>
      <c r="AI36" s="19">
        <f t="shared" ref="AI36:AJ36" si="5">AC36+AE36+AG36</f>
        <v>0</v>
      </c>
      <c r="AJ36" s="20">
        <f t="shared" si="5"/>
        <v>0</v>
      </c>
    </row>
    <row r="37" spans="1:36" x14ac:dyDescent="0.3">
      <c r="V37" s="54"/>
    </row>
  </sheetData>
  <mergeCells count="40">
    <mergeCell ref="U8:U35"/>
    <mergeCell ref="X8:X35"/>
    <mergeCell ref="AA3:AJ3"/>
    <mergeCell ref="AG5:AH5"/>
    <mergeCell ref="AC7:AD7"/>
    <mergeCell ref="AE7:AF7"/>
    <mergeCell ref="AG7:AH7"/>
    <mergeCell ref="AJ6:AJ7"/>
    <mergeCell ref="AI6:AI7"/>
    <mergeCell ref="AI5:AJ5"/>
    <mergeCell ref="AE5:AF5"/>
    <mergeCell ref="AC5:AD5"/>
    <mergeCell ref="AB5:AB7"/>
    <mergeCell ref="AA5:AA7"/>
    <mergeCell ref="I7:J7"/>
    <mergeCell ref="V5:X5"/>
    <mergeCell ref="X6:X7"/>
    <mergeCell ref="U5:U7"/>
    <mergeCell ref="V6:V7"/>
    <mergeCell ref="W6:W7"/>
    <mergeCell ref="K7:L7"/>
    <mergeCell ref="M7:N7"/>
    <mergeCell ref="O7:P7"/>
    <mergeCell ref="Q7:R7"/>
    <mergeCell ref="U2:W2"/>
    <mergeCell ref="M5:N5"/>
    <mergeCell ref="O5:P5"/>
    <mergeCell ref="Q5:R5"/>
    <mergeCell ref="S5:T5"/>
    <mergeCell ref="B3:X3"/>
    <mergeCell ref="E5:F5"/>
    <mergeCell ref="G5:H5"/>
    <mergeCell ref="K5:L5"/>
    <mergeCell ref="I5:J5"/>
    <mergeCell ref="B5:B7"/>
    <mergeCell ref="C5:C7"/>
    <mergeCell ref="D5:D7"/>
    <mergeCell ref="E7:F7"/>
    <mergeCell ref="G7:H7"/>
    <mergeCell ref="S7:T7"/>
  </mergeCells>
  <pageMargins left="0.7" right="0.7" top="1.25" bottom="0.75" header="0.3" footer="0.3"/>
  <pageSetup paperSize="9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2021-08-27T10:19:32Z</dcterms:modified>
</cp:coreProperties>
</file>