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11" yWindow="-111" windowWidth="23273" windowHeight="12572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2">Sheet3!$A$1:$AC$38</definedName>
  </definedNames>
  <calcPr calcId="162913"/>
</workbook>
</file>

<file path=xl/calcChain.xml><?xml version="1.0" encoding="utf-8"?>
<calcChain xmlns="http://schemas.openxmlformats.org/spreadsheetml/2006/main">
  <c r="U17" i="1" l="1"/>
  <c r="AB29" i="1" l="1"/>
  <c r="W29" i="1"/>
  <c r="U29" i="1"/>
  <c r="S29" i="1"/>
  <c r="Q29" i="1"/>
  <c r="M29" i="1"/>
  <c r="K29" i="1"/>
  <c r="I29" i="1"/>
  <c r="G29" i="1"/>
  <c r="E29" i="1"/>
  <c r="AD40" i="1" l="1"/>
  <c r="AC40" i="1"/>
  <c r="AA40" i="1"/>
  <c r="Z40" i="1"/>
  <c r="Y40" i="1"/>
  <c r="X40" i="1"/>
  <c r="V40" i="1"/>
  <c r="T40" i="1"/>
  <c r="R40" i="1"/>
  <c r="P40" i="1"/>
  <c r="O40" i="1"/>
  <c r="N40" i="1"/>
  <c r="L40" i="1"/>
  <c r="J40" i="1"/>
  <c r="H40" i="1"/>
  <c r="F40" i="1"/>
  <c r="D40" i="1"/>
  <c r="C40" i="1"/>
  <c r="AB39" i="1"/>
  <c r="W39" i="1"/>
  <c r="U39" i="1"/>
  <c r="S39" i="1"/>
  <c r="Q39" i="1"/>
  <c r="M39" i="1"/>
  <c r="K39" i="1"/>
  <c r="I39" i="1"/>
  <c r="G39" i="1"/>
  <c r="E39" i="1"/>
  <c r="AB38" i="1"/>
  <c r="W38" i="1"/>
  <c r="U38" i="1"/>
  <c r="S38" i="1"/>
  <c r="Q38" i="1"/>
  <c r="M38" i="1"/>
  <c r="K38" i="1"/>
  <c r="I38" i="1"/>
  <c r="G38" i="1"/>
  <c r="E38" i="1"/>
  <c r="AB37" i="1"/>
  <c r="W37" i="1"/>
  <c r="U37" i="1"/>
  <c r="S37" i="1"/>
  <c r="Q37" i="1"/>
  <c r="M37" i="1"/>
  <c r="K37" i="1"/>
  <c r="I37" i="1"/>
  <c r="G37" i="1"/>
  <c r="E37" i="1"/>
  <c r="AB36" i="1"/>
  <c r="W36" i="1"/>
  <c r="U36" i="1"/>
  <c r="S36" i="1"/>
  <c r="Q36" i="1"/>
  <c r="M36" i="1"/>
  <c r="K36" i="1"/>
  <c r="I36" i="1"/>
  <c r="G36" i="1"/>
  <c r="E36" i="1"/>
  <c r="AB35" i="1"/>
  <c r="W35" i="1"/>
  <c r="U35" i="1"/>
  <c r="S35" i="1"/>
  <c r="Q35" i="1"/>
  <c r="M35" i="1"/>
  <c r="K35" i="1"/>
  <c r="I35" i="1"/>
  <c r="G35" i="1"/>
  <c r="E35" i="1"/>
  <c r="AB34" i="1"/>
  <c r="W34" i="1"/>
  <c r="S34" i="1"/>
  <c r="Q34" i="1"/>
  <c r="M34" i="1"/>
  <c r="K34" i="1"/>
  <c r="I34" i="1"/>
  <c r="G34" i="1"/>
  <c r="E34" i="1"/>
  <c r="AB33" i="1"/>
  <c r="W33" i="1"/>
  <c r="U33" i="1"/>
  <c r="S33" i="1"/>
  <c r="Q33" i="1"/>
  <c r="M33" i="1"/>
  <c r="K33" i="1"/>
  <c r="I33" i="1"/>
  <c r="G33" i="1"/>
  <c r="E33" i="1"/>
  <c r="AB32" i="1"/>
  <c r="W32" i="1"/>
  <c r="U32" i="1"/>
  <c r="S32" i="1"/>
  <c r="Q32" i="1"/>
  <c r="M32" i="1"/>
  <c r="K32" i="1"/>
  <c r="I32" i="1"/>
  <c r="G32" i="1"/>
  <c r="E32" i="1"/>
  <c r="AB31" i="1"/>
  <c r="W31" i="1"/>
  <c r="U31" i="1"/>
  <c r="S31" i="1"/>
  <c r="Q31" i="1"/>
  <c r="M31" i="1"/>
  <c r="K31" i="1"/>
  <c r="I31" i="1"/>
  <c r="G31" i="1"/>
  <c r="E31" i="1"/>
  <c r="AB30" i="1"/>
  <c r="W30" i="1"/>
  <c r="U30" i="1"/>
  <c r="S30" i="1"/>
  <c r="Q30" i="1"/>
  <c r="M30" i="1"/>
  <c r="K30" i="1"/>
  <c r="I30" i="1"/>
  <c r="G30" i="1"/>
  <c r="E30" i="1"/>
  <c r="AB28" i="1"/>
  <c r="W28" i="1"/>
  <c r="U28" i="1"/>
  <c r="S28" i="1"/>
  <c r="Q28" i="1"/>
  <c r="M28" i="1"/>
  <c r="K28" i="1"/>
  <c r="I28" i="1"/>
  <c r="G28" i="1"/>
  <c r="E28" i="1"/>
  <c r="AB27" i="1"/>
  <c r="W27" i="1"/>
  <c r="U27" i="1"/>
  <c r="S27" i="1"/>
  <c r="Q27" i="1"/>
  <c r="M27" i="1"/>
  <c r="K27" i="1"/>
  <c r="I27" i="1"/>
  <c r="G27" i="1"/>
  <c r="E27" i="1"/>
  <c r="AB26" i="1"/>
  <c r="W26" i="1"/>
  <c r="U26" i="1"/>
  <c r="S26" i="1"/>
  <c r="Q26" i="1"/>
  <c r="M26" i="1"/>
  <c r="K26" i="1"/>
  <c r="I26" i="1"/>
  <c r="G26" i="1"/>
  <c r="E26" i="1"/>
  <c r="AB25" i="1"/>
  <c r="W25" i="1"/>
  <c r="U25" i="1"/>
  <c r="S25" i="1"/>
  <c r="Q25" i="1"/>
  <c r="M25" i="1"/>
  <c r="K25" i="1"/>
  <c r="I25" i="1"/>
  <c r="G25" i="1"/>
  <c r="E25" i="1"/>
  <c r="AB24" i="1"/>
  <c r="W24" i="1"/>
  <c r="U24" i="1"/>
  <c r="S24" i="1"/>
  <c r="Q24" i="1"/>
  <c r="M24" i="1"/>
  <c r="K24" i="1"/>
  <c r="I24" i="1"/>
  <c r="G24" i="1"/>
  <c r="E24" i="1"/>
  <c r="AB23" i="1"/>
  <c r="W23" i="1"/>
  <c r="U23" i="1"/>
  <c r="S23" i="1"/>
  <c r="Q23" i="1"/>
  <c r="M23" i="1"/>
  <c r="K23" i="1"/>
  <c r="I23" i="1"/>
  <c r="G23" i="1"/>
  <c r="E23" i="1"/>
  <c r="AB22" i="1"/>
  <c r="W22" i="1"/>
  <c r="U22" i="1"/>
  <c r="S22" i="1"/>
  <c r="Q22" i="1"/>
  <c r="M22" i="1"/>
  <c r="K22" i="1"/>
  <c r="I22" i="1"/>
  <c r="G22" i="1"/>
  <c r="E22" i="1"/>
  <c r="AB21" i="1"/>
  <c r="W21" i="1"/>
  <c r="U21" i="1"/>
  <c r="S21" i="1"/>
  <c r="Q21" i="1"/>
  <c r="M21" i="1"/>
  <c r="K21" i="1"/>
  <c r="I21" i="1"/>
  <c r="G21" i="1"/>
  <c r="E21" i="1"/>
  <c r="AB20" i="1"/>
  <c r="W20" i="1"/>
  <c r="U20" i="1"/>
  <c r="S20" i="1"/>
  <c r="Q20" i="1"/>
  <c r="M20" i="1"/>
  <c r="K20" i="1"/>
  <c r="I20" i="1"/>
  <c r="G20" i="1"/>
  <c r="E20" i="1"/>
  <c r="AB19" i="1"/>
  <c r="W19" i="1"/>
  <c r="U19" i="1"/>
  <c r="S19" i="1"/>
  <c r="Q19" i="1"/>
  <c r="M19" i="1"/>
  <c r="K19" i="1"/>
  <c r="I19" i="1"/>
  <c r="G19" i="1"/>
  <c r="E19" i="1"/>
  <c r="AB18" i="1"/>
  <c r="W18" i="1"/>
  <c r="U18" i="1"/>
  <c r="S18" i="1"/>
  <c r="Q18" i="1"/>
  <c r="M18" i="1"/>
  <c r="K18" i="1"/>
  <c r="I18" i="1"/>
  <c r="G18" i="1"/>
  <c r="E18" i="1"/>
  <c r="AB17" i="1"/>
  <c r="W17" i="1"/>
  <c r="S17" i="1"/>
  <c r="Q17" i="1"/>
  <c r="M17" i="1"/>
  <c r="K17" i="1"/>
  <c r="I17" i="1"/>
  <c r="G17" i="1"/>
  <c r="E17" i="1"/>
  <c r="AB16" i="1"/>
  <c r="W16" i="1"/>
  <c r="U16" i="1"/>
  <c r="S16" i="1"/>
  <c r="Q16" i="1"/>
  <c r="M16" i="1"/>
  <c r="K16" i="1"/>
  <c r="I16" i="1"/>
  <c r="G16" i="1"/>
  <c r="E16" i="1"/>
  <c r="AB15" i="1"/>
  <c r="W15" i="1"/>
  <c r="U15" i="1"/>
  <c r="S15" i="1"/>
  <c r="Q15" i="1"/>
  <c r="M15" i="1"/>
  <c r="K15" i="1"/>
  <c r="I15" i="1"/>
  <c r="G15" i="1"/>
  <c r="E15" i="1"/>
  <c r="AB14" i="1"/>
  <c r="W14" i="1"/>
  <c r="U14" i="1"/>
  <c r="S14" i="1"/>
  <c r="Q14" i="1"/>
  <c r="M14" i="1"/>
  <c r="K14" i="1"/>
  <c r="I14" i="1"/>
  <c r="G14" i="1"/>
  <c r="E14" i="1"/>
  <c r="AB13" i="1"/>
  <c r="W13" i="1"/>
  <c r="U13" i="1"/>
  <c r="S13" i="1"/>
  <c r="Q13" i="1"/>
  <c r="M13" i="1"/>
  <c r="K13" i="1"/>
  <c r="I13" i="1"/>
  <c r="G13" i="1"/>
  <c r="E13" i="1"/>
  <c r="AB12" i="1"/>
  <c r="W12" i="1"/>
  <c r="U12" i="1"/>
  <c r="S12" i="1"/>
  <c r="Q12" i="1"/>
  <c r="M12" i="1"/>
  <c r="K12" i="1"/>
  <c r="I12" i="1"/>
  <c r="G12" i="1"/>
  <c r="E12" i="1"/>
  <c r="AB11" i="1"/>
  <c r="W11" i="1"/>
  <c r="U11" i="1"/>
  <c r="S11" i="1"/>
  <c r="Q11" i="1"/>
  <c r="M11" i="1"/>
  <c r="K11" i="1"/>
  <c r="I11" i="1"/>
  <c r="G11" i="1"/>
  <c r="E11" i="1"/>
  <c r="AB10" i="1"/>
  <c r="W10" i="1"/>
  <c r="U10" i="1"/>
  <c r="S10" i="1"/>
  <c r="Q10" i="1"/>
  <c r="M10" i="1"/>
  <c r="K10" i="1"/>
  <c r="I10" i="1"/>
  <c r="G10" i="1"/>
  <c r="E10" i="1"/>
  <c r="AB9" i="1"/>
  <c r="W9" i="1"/>
  <c r="U9" i="1"/>
  <c r="S9" i="1"/>
  <c r="Q9" i="1"/>
  <c r="M9" i="1"/>
  <c r="K9" i="1"/>
  <c r="I9" i="1"/>
  <c r="G9" i="1"/>
  <c r="E9" i="1"/>
  <c r="AB8" i="1"/>
  <c r="W8" i="1"/>
  <c r="U8" i="1"/>
  <c r="S8" i="1"/>
  <c r="Q8" i="1"/>
  <c r="M8" i="1"/>
  <c r="K8" i="1"/>
  <c r="I8" i="1"/>
  <c r="G8" i="1"/>
  <c r="E8" i="1"/>
  <c r="M40" i="1" l="1"/>
  <c r="U40" i="1"/>
  <c r="AB40" i="1"/>
  <c r="G40" i="1"/>
  <c r="K40" i="1"/>
  <c r="S40" i="1"/>
  <c r="W40" i="1"/>
  <c r="E40" i="1"/>
  <c r="I40" i="1"/>
  <c r="Q40" i="1"/>
</calcChain>
</file>

<file path=xl/sharedStrings.xml><?xml version="1.0" encoding="utf-8"?>
<sst xmlns="http://schemas.openxmlformats.org/spreadsheetml/2006/main" count="144" uniqueCount="97">
  <si>
    <t>Annex II - Expanding and Deepening of Digital Payments Ecosystem - Review Format</t>
  </si>
  <si>
    <t>District:</t>
  </si>
  <si>
    <t>KAPURTHALA</t>
  </si>
  <si>
    <t>Nodal Bank:</t>
  </si>
  <si>
    <t>Month/ Quarter:</t>
  </si>
  <si>
    <t>Bank Name</t>
  </si>
  <si>
    <t>For Bank Customers</t>
  </si>
  <si>
    <t>For non-customers</t>
  </si>
  <si>
    <t>4. Digital Financial Literacy</t>
  </si>
  <si>
    <t>1. Digital coverage for individuals (Savings Accounts)</t>
  </si>
  <si>
    <t>2. Digital coverage for business (Current Accounts)</t>
  </si>
  <si>
    <t>3. Provision of Digital infrastructure</t>
  </si>
  <si>
    <t>Total No. of Eligible Operative SB Accs.</t>
  </si>
  <si>
    <t>No. of Eligible Operative SB Accs. Covered with Debit/ RuPay cards</t>
  </si>
  <si>
    <t>% Debit/ RuPay cards coverage</t>
  </si>
  <si>
    <t>No. of Eligible Operative SB Accs. Covered with Net Banking</t>
  </si>
  <si>
    <t>% Net banking coverage</t>
  </si>
  <si>
    <t>No. of Eligible Operative SB Accs. Covered with Mobile Banking/ UPI/ USSD etc. ^</t>
  </si>
  <si>
    <t>% of Mobile Banking/ UPI/ USSD coverage</t>
  </si>
  <si>
    <t>No. of Eligible Operative SB Accs. Covered with Aadhar Enabled Payment System (AEPS) ^^</t>
  </si>
  <si>
    <t>% AEPS coverage</t>
  </si>
  <si>
    <t>Total No. of Eligible Operative SB Accoutns covered with at least one of the facilities - Debit/ RuPay cards/ Net Banking/ Mobile Banking/ UPI/ USSD/ AEPS etc.*</t>
  </si>
  <si>
    <t>% of Eligible Operative Accounts digitally covered (with at least one of the facilities) out of total Operative Savings Accounts</t>
  </si>
  <si>
    <t>**No. of Operative SB Accounts ineligible for digital coverage as per bank's Board approved policies</t>
  </si>
  <si>
    <t>Total No. of Eligible Operative Current/ Business Accounts</t>
  </si>
  <si>
    <t>No. of Eligible Operative Current/ Business Accounts covered through Net Banking</t>
  </si>
  <si>
    <t>No. of POS/ QR availed by Eligible Operative Current/ Business accounts</t>
  </si>
  <si>
    <t>% of POS/ QR coverage</t>
  </si>
  <si>
    <t>No. of Eligible Operative Current/ Business Accountd covered with Mobile Banking etc.</t>
  </si>
  <si>
    <t>% of Mobile Banking coverage</t>
  </si>
  <si>
    <t>Total No. of Eligible Operative Current/ Business Accounts covered with at least one of facilities - Net Banking/ POS/ QR/ Mobile Banking* etc.</t>
  </si>
  <si>
    <t>% of Eligible Operative Accounts digitally covered (with at least one of the facilities) out of total Operative Current/ Business Accounts</t>
  </si>
  <si>
    <t>**No. of Operative Current/ Business Accounts ineligible for digital coverage as per bank's Board approved policies</t>
  </si>
  <si>
    <t>A. POS/ QR issued to shopkeepers (other than CA holders)</t>
  </si>
  <si>
    <t>B. POS/ QR issued to Govt./ Public Service providers</t>
  </si>
  <si>
    <t>C. POS/ QR issued to others</t>
  </si>
  <si>
    <t>Total POS/ QR (A+B+C) other than CA holders</t>
  </si>
  <si>
    <t>No. of FLC camps on Digital FL</t>
  </si>
  <si>
    <t>No. of people participated</t>
  </si>
  <si>
    <t>AXIS BANK LTD</t>
  </si>
  <si>
    <t>Bandhan Bank</t>
  </si>
  <si>
    <t>BANK OF BARODA</t>
  </si>
  <si>
    <t>BANK OF INDIA</t>
  </si>
  <si>
    <t>BANK OF MAHARASHTRA</t>
  </si>
  <si>
    <t>Canara Bank</t>
  </si>
  <si>
    <t xml:space="preserve">Capital Small Finance Bank </t>
  </si>
  <si>
    <t>CENTRAL BANK OF INDIA</t>
  </si>
  <si>
    <t>CSB BANK LTD</t>
  </si>
  <si>
    <t>FEDERAL BANK</t>
  </si>
  <si>
    <t>HDFC Bank Ltd</t>
  </si>
  <si>
    <t xml:space="preserve">ICICI BANK LTD </t>
  </si>
  <si>
    <t>IDBI Bank</t>
  </si>
  <si>
    <t>INDIAN BANK</t>
  </si>
  <si>
    <t>Indian Overseas Bank</t>
  </si>
  <si>
    <t>Indusind Bank</t>
  </si>
  <si>
    <t>JK BANK PHAGWARA</t>
  </si>
  <si>
    <t>Karur Vysya Bank</t>
  </si>
  <si>
    <t>Kotak Mahindra Bank</t>
  </si>
  <si>
    <t>Punjab &amp; Sind Bank</t>
  </si>
  <si>
    <t>Punjab Gramin Bank</t>
  </si>
  <si>
    <t>Punjab National Bank</t>
  </si>
  <si>
    <t>RBL Bank</t>
  </si>
  <si>
    <t xml:space="preserve">SBI </t>
  </si>
  <si>
    <t>South Indian Bank</t>
  </si>
  <si>
    <t>THE CTIZENS URBAN COOP BANK LTD</t>
  </si>
  <si>
    <t>KAPURTHALA CENTRAL COOP BANK</t>
  </si>
  <si>
    <t>UCO BANK</t>
  </si>
  <si>
    <t>UJJIWAN SMALL FINANCE BANK</t>
  </si>
  <si>
    <t>UNIION BANK OF INDIA</t>
  </si>
  <si>
    <t>YES BANK</t>
  </si>
  <si>
    <t>INDIA POST PAYMENTS BANK</t>
  </si>
  <si>
    <t>Total</t>
  </si>
  <si>
    <t>* Logically, no. of SB/ Current/ Business accounts covered with one of the facilities (coulmn L &amp; W) should be at least equal to (or greater than) the highest of individual facilities (columns D,F,H,J for SB Acc. And Q,S,U for Current/ Business Acc.)</t>
  </si>
  <si>
    <t>Values for 3 and 4 above should be cumulative position as on month of reporting</t>
  </si>
  <si>
    <t>^ The field 'no. of mobile banking + UPI + USSD is an all-inclusive field to be considered for coverage through any one of more of these modes. In case more than one facilities are provided to a single individual, it may be considered as one to avoid multiple counting</t>
  </si>
  <si>
    <t>^^ Covering of individuals through Aadhaar should be in confirmity with RBI Circular RBI Circular FIDD.CO.LBS.BC. No.09/02.01.001/2019-20 dated August 13, 2019 and other relevant instructions issued by concerned authorities from time to time in the matter.</t>
  </si>
  <si>
    <t>** SB/ Current/ Business Accounts which are ineligible for issuance of digital modes of payments as per bank's board approved policies to be reported</t>
  </si>
  <si>
    <t>Banks should ensure that the data submitted is CBS/ MIS supported to the extent possible</t>
  </si>
  <si>
    <t>BANK NAME</t>
  </si>
  <si>
    <t>BANDHAN BANK</t>
  </si>
  <si>
    <t>CANARA BANK</t>
  </si>
  <si>
    <t xml:space="preserve">CAPITAL SMALL FINANCE BANK </t>
  </si>
  <si>
    <t>HDFC BANK LTD</t>
  </si>
  <si>
    <t>IDBI BANK</t>
  </si>
  <si>
    <t>INDIAN OVERSEAS BANK</t>
  </si>
  <si>
    <t>INDUSIND BANK</t>
  </si>
  <si>
    <t>KARUR VYSYA BANK</t>
  </si>
  <si>
    <t>KOTAK MAHINDRA BANK</t>
  </si>
  <si>
    <t>PUNJAB &amp; SIND BANK</t>
  </si>
  <si>
    <t>PUNJAB GRAMIN BANK</t>
  </si>
  <si>
    <t>PUNJAB NATIONAL BANK</t>
  </si>
  <si>
    <t>RBL BANK</t>
  </si>
  <si>
    <t>SOUTH INDIAN BANK</t>
  </si>
  <si>
    <t>TOTAL</t>
  </si>
  <si>
    <t>SLBC Punjab</t>
  </si>
  <si>
    <t xml:space="preserve">EXPANDING AND DEEPENING OF DIGITAL PAYMENT ECOSYSTEM IN DISTRICT KAPURTHALA  AS ON 30.04.2021     </t>
  </si>
  <si>
    <t>Annexure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</si>
</sst>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3" borderId="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/>
    <xf numFmtId="17" fontId="1" fillId="0" borderId="15" xfId="0" applyNumberFormat="1" applyFont="1" applyBorder="1" applyAlignment="1"/>
    <xf numFmtId="0" fontId="1" fillId="0" borderId="15" xfId="0" applyFont="1" applyBorder="1" applyAlignment="1"/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2" xfId="0" applyFill="1" applyBorder="1" applyAlignment="1">
      <alignment wrapText="1"/>
    </xf>
    <xf numFmtId="0" fontId="0" fillId="0" borderId="11" xfId="0" applyFill="1" applyBorder="1"/>
    <xf numFmtId="2" fontId="0" fillId="0" borderId="33" xfId="0" applyNumberFormat="1" applyBorder="1"/>
    <xf numFmtId="0" fontId="0" fillId="0" borderId="0" xfId="0" applyFill="1"/>
    <xf numFmtId="1" fontId="5" fillId="0" borderId="11" xfId="0" applyNumberFormat="1" applyFont="1" applyFill="1" applyBorder="1"/>
    <xf numFmtId="0" fontId="0" fillId="0" borderId="33" xfId="0" applyBorder="1"/>
    <xf numFmtId="2" fontId="0" fillId="0" borderId="34" xfId="0" applyNumberFormat="1" applyBorder="1"/>
    <xf numFmtId="0" fontId="0" fillId="0" borderId="33" xfId="0" applyFill="1" applyBorder="1"/>
    <xf numFmtId="0" fontId="0" fillId="0" borderId="11" xfId="0" applyFont="1" applyFill="1" applyBorder="1" applyAlignment="1">
      <alignment vertical="top" wrapText="1"/>
    </xf>
    <xf numFmtId="0" fontId="0" fillId="0" borderId="34" xfId="0" applyBorder="1"/>
    <xf numFmtId="1" fontId="0" fillId="0" borderId="11" xfId="0" applyNumberFormat="1" applyFill="1" applyBorder="1"/>
    <xf numFmtId="0" fontId="0" fillId="0" borderId="35" xfId="0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33" xfId="0" applyNumberFormat="1" applyFill="1" applyBorder="1"/>
    <xf numFmtId="2" fontId="0" fillId="0" borderId="34" xfId="0" applyNumberFormat="1" applyFill="1" applyBorder="1"/>
    <xf numFmtId="0" fontId="0" fillId="0" borderId="34" xfId="0" applyFill="1" applyBorder="1"/>
    <xf numFmtId="0" fontId="0" fillId="0" borderId="11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/>
    <xf numFmtId="0" fontId="0" fillId="0" borderId="6" xfId="0" applyFill="1" applyBorder="1"/>
    <xf numFmtId="0" fontId="0" fillId="0" borderId="44" xfId="0" applyFill="1" applyBorder="1"/>
    <xf numFmtId="0" fontId="0" fillId="0" borderId="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2" fontId="0" fillId="7" borderId="24" xfId="0" applyNumberFormat="1" applyFill="1" applyBorder="1"/>
    <xf numFmtId="1" fontId="1" fillId="7" borderId="24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2" fontId="1" fillId="7" borderId="24" xfId="0" applyNumberFormat="1" applyFont="1" applyFill="1" applyBorder="1" applyAlignment="1">
      <alignment horizontal="center"/>
    </xf>
    <xf numFmtId="2" fontId="1" fillId="7" borderId="24" xfId="0" applyNumberFormat="1" applyFont="1" applyFill="1" applyBorder="1"/>
    <xf numFmtId="0" fontId="1" fillId="7" borderId="30" xfId="0" applyFont="1" applyFill="1" applyBorder="1" applyAlignment="1">
      <alignment horizontal="center"/>
    </xf>
    <xf numFmtId="2" fontId="0" fillId="7" borderId="29" xfId="0" applyNumberFormat="1" applyFill="1" applyBorder="1"/>
    <xf numFmtId="0" fontId="1" fillId="7" borderId="29" xfId="0" applyFont="1" applyFill="1" applyBorder="1" applyAlignment="1">
      <alignment horizontal="center"/>
    </xf>
    <xf numFmtId="2" fontId="1" fillId="7" borderId="29" xfId="0" applyNumberFormat="1" applyFont="1" applyFill="1" applyBorder="1"/>
    <xf numFmtId="0" fontId="1" fillId="7" borderId="25" xfId="0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Fill="1" applyAlignment="1"/>
    <xf numFmtId="1" fontId="5" fillId="0" borderId="36" xfId="0" applyNumberFormat="1" applyFont="1" applyFill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48" xfId="0" applyFill="1" applyBorder="1"/>
    <xf numFmtId="2" fontId="0" fillId="0" borderId="40" xfId="0" applyNumberFormat="1" applyBorder="1"/>
    <xf numFmtId="1" fontId="5" fillId="0" borderId="48" xfId="0" applyNumberFormat="1" applyFont="1" applyFill="1" applyBorder="1"/>
    <xf numFmtId="2" fontId="0" fillId="0" borderId="12" xfId="0" applyNumberFormat="1" applyBorder="1"/>
    <xf numFmtId="0" fontId="0" fillId="0" borderId="40" xfId="0" applyFill="1" applyBorder="1"/>
    <xf numFmtId="0" fontId="0" fillId="0" borderId="48" xfId="0" applyFont="1" applyFill="1" applyBorder="1" applyAlignment="1">
      <alignment vertical="top" wrapText="1"/>
    </xf>
    <xf numFmtId="0" fontId="0" fillId="0" borderId="12" xfId="0" applyBorder="1"/>
    <xf numFmtId="1" fontId="0" fillId="0" borderId="48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0" fontId="0" fillId="0" borderId="49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10" fillId="0" borderId="0" xfId="0" applyFont="1"/>
    <xf numFmtId="0" fontId="0" fillId="0" borderId="0" xfId="0" applyAlignment="1">
      <alignment horizontal="left" indent="2"/>
    </xf>
    <xf numFmtId="0" fontId="11" fillId="0" borderId="11" xfId="0" applyFont="1" applyFill="1" applyBorder="1" applyAlignment="1"/>
    <xf numFmtId="2" fontId="11" fillId="0" borderId="11" xfId="0" applyNumberFormat="1" applyFont="1" applyFill="1" applyBorder="1" applyAlignment="1"/>
    <xf numFmtId="0" fontId="11" fillId="0" borderId="48" xfId="0" applyFont="1" applyFill="1" applyBorder="1" applyAlignment="1"/>
    <xf numFmtId="2" fontId="11" fillId="0" borderId="48" xfId="0" applyNumberFormat="1" applyFont="1" applyFill="1" applyBorder="1" applyAlignment="1"/>
    <xf numFmtId="0" fontId="19" fillId="0" borderId="32" xfId="0" applyFont="1" applyFill="1" applyBorder="1" applyAlignment="1">
      <alignment wrapText="1"/>
    </xf>
    <xf numFmtId="0" fontId="19" fillId="0" borderId="32" xfId="0" applyFont="1" applyFill="1" applyBorder="1"/>
    <xf numFmtId="0" fontId="19" fillId="0" borderId="22" xfId="0" applyFont="1" applyBorder="1" applyAlignment="1">
      <alignment wrapText="1"/>
    </xf>
    <xf numFmtId="0" fontId="16" fillId="0" borderId="4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 indent="2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1" fillId="0" borderId="33" xfId="0" applyFont="1" applyFill="1" applyBorder="1" applyAlignment="1"/>
    <xf numFmtId="2" fontId="11" fillId="0" borderId="33" xfId="0" applyNumberFormat="1" applyFont="1" applyFill="1" applyBorder="1" applyAlignment="1"/>
    <xf numFmtId="0" fontId="13" fillId="2" borderId="46" xfId="0" applyFont="1" applyFill="1" applyBorder="1" applyAlignment="1">
      <alignment horizontal="center"/>
    </xf>
    <xf numFmtId="0" fontId="14" fillId="2" borderId="30" xfId="0" applyFont="1" applyFill="1" applyBorder="1" applyAlignment="1"/>
    <xf numFmtId="2" fontId="14" fillId="2" borderId="30" xfId="0" applyNumberFormat="1" applyFont="1" applyFill="1" applyBorder="1" applyAlignment="1"/>
    <xf numFmtId="0" fontId="15" fillId="2" borderId="0" xfId="0" applyFont="1" applyFill="1"/>
    <xf numFmtId="0" fontId="21" fillId="0" borderId="0" xfId="0" applyFont="1"/>
    <xf numFmtId="0" fontId="6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4" borderId="4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5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6"/>
  <sheetViews>
    <sheetView topLeftCell="A7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A7" sqref="A7:XFD7"/>
    </sheetView>
  </sheetViews>
  <sheetFormatPr defaultRowHeight="14.4" x14ac:dyDescent="0.3"/>
  <cols>
    <col min="2" max="2" width="32" customWidth="1"/>
    <col min="3" max="3" width="10" bestFit="1" customWidth="1"/>
    <col min="4" max="4" width="16.09765625" customWidth="1"/>
    <col min="5" max="5" width="10.59765625" customWidth="1"/>
    <col min="6" max="6" width="12.59765625" customWidth="1"/>
    <col min="7" max="7" width="10.59765625" customWidth="1"/>
    <col min="8" max="8" width="17.8984375" customWidth="1"/>
    <col min="9" max="9" width="9.8984375" customWidth="1"/>
    <col min="10" max="10" width="19.3984375" customWidth="1"/>
    <col min="11" max="11" width="11.09765625" customWidth="1"/>
    <col min="12" max="12" width="23.59765625" customWidth="1"/>
    <col min="13" max="13" width="17.296875" customWidth="1"/>
    <col min="14" max="14" width="17.296875" style="22" customWidth="1"/>
    <col min="15" max="15" width="10" bestFit="1" customWidth="1"/>
    <col min="16" max="16" width="14.59765625" customWidth="1"/>
    <col min="17" max="17" width="9.69921875" customWidth="1"/>
    <col min="18" max="18" width="12.09765625" customWidth="1"/>
    <col min="19" max="19" width="9" customWidth="1"/>
    <col min="20" max="20" width="13.296875" customWidth="1"/>
    <col min="21" max="21" width="9" customWidth="1"/>
    <col min="22" max="22" width="24.8984375" customWidth="1"/>
    <col min="23" max="24" width="20.69921875" customWidth="1"/>
    <col min="25" max="25" width="11.69921875" customWidth="1"/>
    <col min="26" max="26" width="10.8984375" customWidth="1"/>
    <col min="27" max="27" width="8.3984375" bestFit="1" customWidth="1"/>
    <col min="28" max="28" width="10.3984375" bestFit="1" customWidth="1"/>
    <col min="29" max="29" width="9.3984375" customWidth="1"/>
    <col min="30" max="30" width="11.3984375" customWidth="1"/>
  </cols>
  <sheetData>
    <row r="1" spans="2:30" ht="16.2" thickBot="1" x14ac:dyDescent="0.35">
      <c r="B1" s="125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7"/>
    </row>
    <row r="2" spans="2:30" x14ac:dyDescent="0.3">
      <c r="B2" s="1" t="s">
        <v>1</v>
      </c>
      <c r="C2" s="128" t="s">
        <v>2</v>
      </c>
      <c r="D2" s="129"/>
      <c r="E2" s="128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1"/>
    </row>
    <row r="3" spans="2:30" x14ac:dyDescent="0.3">
      <c r="B3" s="132" t="s">
        <v>3</v>
      </c>
      <c r="C3" s="133"/>
      <c r="D3" s="2"/>
      <c r="E3" s="3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</row>
    <row r="4" spans="2:30" ht="14.95" thickBot="1" x14ac:dyDescent="0.35">
      <c r="B4" s="7" t="s">
        <v>4</v>
      </c>
      <c r="C4" s="8">
        <v>44197</v>
      </c>
      <c r="D4" s="9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6"/>
    </row>
    <row r="5" spans="2:30" ht="14.95" thickBot="1" x14ac:dyDescent="0.35">
      <c r="B5" s="137" t="s">
        <v>5</v>
      </c>
      <c r="C5" s="140" t="s">
        <v>6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0" t="s">
        <v>7</v>
      </c>
      <c r="Z5" s="141"/>
      <c r="AA5" s="141"/>
      <c r="AB5" s="142"/>
      <c r="AC5" s="143" t="s">
        <v>8</v>
      </c>
      <c r="AD5" s="144"/>
    </row>
    <row r="6" spans="2:30" ht="14.95" thickBot="1" x14ac:dyDescent="0.35">
      <c r="B6" s="138"/>
      <c r="C6" s="147" t="s">
        <v>9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17"/>
      <c r="O6" s="116" t="s">
        <v>10</v>
      </c>
      <c r="P6" s="117"/>
      <c r="Q6" s="117"/>
      <c r="R6" s="117"/>
      <c r="S6" s="117"/>
      <c r="T6" s="117"/>
      <c r="U6" s="117"/>
      <c r="V6" s="117"/>
      <c r="W6" s="117"/>
      <c r="X6" s="118"/>
      <c r="Y6" s="119" t="s">
        <v>11</v>
      </c>
      <c r="Z6" s="120"/>
      <c r="AA6" s="120"/>
      <c r="AB6" s="121"/>
      <c r="AC6" s="145"/>
      <c r="AD6" s="146"/>
    </row>
    <row r="7" spans="2:30" s="18" customFormat="1" ht="93.6" thickBot="1" x14ac:dyDescent="0.35">
      <c r="B7" s="139"/>
      <c r="C7" s="10" t="s">
        <v>12</v>
      </c>
      <c r="D7" s="11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2" t="s">
        <v>21</v>
      </c>
      <c r="M7" s="13" t="s">
        <v>22</v>
      </c>
      <c r="N7" s="13" t="s">
        <v>23</v>
      </c>
      <c r="O7" s="14" t="s">
        <v>24</v>
      </c>
      <c r="P7" s="12" t="s">
        <v>25</v>
      </c>
      <c r="Q7" s="12" t="s">
        <v>16</v>
      </c>
      <c r="R7" s="12" t="s">
        <v>26</v>
      </c>
      <c r="S7" s="13" t="s">
        <v>27</v>
      </c>
      <c r="T7" s="13" t="s">
        <v>28</v>
      </c>
      <c r="U7" s="13" t="s">
        <v>29</v>
      </c>
      <c r="V7" s="12" t="s">
        <v>30</v>
      </c>
      <c r="W7" s="12" t="s">
        <v>31</v>
      </c>
      <c r="X7" s="15" t="s">
        <v>32</v>
      </c>
      <c r="Y7" s="16" t="s">
        <v>33</v>
      </c>
      <c r="Z7" s="12" t="s">
        <v>34</v>
      </c>
      <c r="AA7" s="12" t="s">
        <v>35</v>
      </c>
      <c r="AB7" s="17" t="s">
        <v>36</v>
      </c>
      <c r="AC7" s="14" t="s">
        <v>37</v>
      </c>
      <c r="AD7" s="17" t="s">
        <v>38</v>
      </c>
    </row>
    <row r="8" spans="2:30" x14ac:dyDescent="0.3">
      <c r="B8" s="19" t="s">
        <v>39</v>
      </c>
      <c r="C8" s="20">
        <v>56027</v>
      </c>
      <c r="D8" s="20">
        <v>55996</v>
      </c>
      <c r="E8" s="21">
        <f t="shared" ref="E8:E40" si="0">D8*100/C8</f>
        <v>99.944669534331666</v>
      </c>
      <c r="F8" s="84">
        <v>52857</v>
      </c>
      <c r="G8" s="21">
        <f t="shared" ref="G8:G32" si="1">F8/C8*100</f>
        <v>94.342013671979586</v>
      </c>
      <c r="H8" s="23">
        <v>56027</v>
      </c>
      <c r="I8" s="21">
        <f t="shared" ref="I8:I14" si="2">H8/C8*100</f>
        <v>100</v>
      </c>
      <c r="J8" s="24">
        <v>28823</v>
      </c>
      <c r="K8" s="21">
        <f t="shared" ref="K8:K40" si="3">J8*100/C8</f>
        <v>51.44483909543613</v>
      </c>
      <c r="L8" s="23">
        <v>56027</v>
      </c>
      <c r="M8" s="25">
        <f t="shared" ref="M8:M40" si="4">L8*100/C8</f>
        <v>100</v>
      </c>
      <c r="N8" s="26">
        <v>490</v>
      </c>
      <c r="O8" s="27">
        <v>14354</v>
      </c>
      <c r="P8" s="20">
        <v>9761</v>
      </c>
      <c r="Q8" s="21">
        <f t="shared" ref="Q8:Q14" si="5">P8/O8*100</f>
        <v>68.00195067576982</v>
      </c>
      <c r="R8" s="20">
        <v>10031</v>
      </c>
      <c r="S8" s="25">
        <f t="shared" ref="S8:S14" si="6">R8/O8*100</f>
        <v>69.882959453810784</v>
      </c>
      <c r="T8" s="28">
        <v>1596</v>
      </c>
      <c r="U8" s="25">
        <f t="shared" ref="U8:U17" si="7">T8*100/O8</f>
        <v>11.118851887975477</v>
      </c>
      <c r="V8" s="29">
        <v>11523</v>
      </c>
      <c r="W8" s="21">
        <f t="shared" ref="W8:W14" si="8">V8/O8*100</f>
        <v>80.277274627281585</v>
      </c>
      <c r="X8" s="30">
        <v>154</v>
      </c>
      <c r="Y8" s="31">
        <v>1714</v>
      </c>
      <c r="Z8" s="24">
        <v>67</v>
      </c>
      <c r="AA8" s="24">
        <v>0</v>
      </c>
      <c r="AB8" s="32">
        <f>Y8+Z8+AA8</f>
        <v>1781</v>
      </c>
      <c r="AC8" s="33">
        <v>20</v>
      </c>
      <c r="AD8" s="34">
        <v>740</v>
      </c>
    </row>
    <row r="9" spans="2:30" x14ac:dyDescent="0.3">
      <c r="B9" s="19" t="s">
        <v>40</v>
      </c>
      <c r="C9" s="20">
        <v>5644</v>
      </c>
      <c r="D9" s="20">
        <v>3725</v>
      </c>
      <c r="E9" s="21">
        <f t="shared" si="0"/>
        <v>65.999291282778174</v>
      </c>
      <c r="F9" s="84">
        <v>1008</v>
      </c>
      <c r="G9" s="21">
        <f t="shared" si="1"/>
        <v>17.859673990077958</v>
      </c>
      <c r="H9" s="23">
        <v>1627</v>
      </c>
      <c r="I9" s="21">
        <f t="shared" si="2"/>
        <v>28.827072997873849</v>
      </c>
      <c r="J9" s="24">
        <v>707</v>
      </c>
      <c r="K9" s="21">
        <f t="shared" si="3"/>
        <v>12.526576895818568</v>
      </c>
      <c r="L9" s="23">
        <v>5402</v>
      </c>
      <c r="M9" s="25">
        <f t="shared" si="4"/>
        <v>95.712260807937639</v>
      </c>
      <c r="N9" s="26">
        <v>256</v>
      </c>
      <c r="O9" s="27">
        <v>383</v>
      </c>
      <c r="P9" s="20">
        <v>153</v>
      </c>
      <c r="Q9" s="21">
        <f t="shared" si="5"/>
        <v>39.947780678851174</v>
      </c>
      <c r="R9" s="20">
        <v>197</v>
      </c>
      <c r="S9" s="25">
        <f t="shared" si="6"/>
        <v>51.436031331592687</v>
      </c>
      <c r="T9" s="28">
        <v>8</v>
      </c>
      <c r="U9" s="25">
        <f t="shared" si="7"/>
        <v>2.0887728459530028</v>
      </c>
      <c r="V9" s="29">
        <v>322</v>
      </c>
      <c r="W9" s="21">
        <f t="shared" si="8"/>
        <v>84.073107049608353</v>
      </c>
      <c r="X9" s="30">
        <v>12</v>
      </c>
      <c r="Y9" s="31">
        <v>0</v>
      </c>
      <c r="Z9" s="24">
        <v>0</v>
      </c>
      <c r="AA9" s="24">
        <v>0</v>
      </c>
      <c r="AB9" s="32">
        <f t="shared" ref="AB9:AB39" si="9">Y9+Z9+AA9</f>
        <v>0</v>
      </c>
      <c r="AC9" s="33">
        <v>5</v>
      </c>
      <c r="AD9" s="34">
        <v>75</v>
      </c>
    </row>
    <row r="10" spans="2:30" x14ac:dyDescent="0.3">
      <c r="B10" s="19" t="s">
        <v>41</v>
      </c>
      <c r="C10" s="20">
        <v>48579</v>
      </c>
      <c r="D10" s="20">
        <v>37964</v>
      </c>
      <c r="E10" s="21">
        <f t="shared" si="0"/>
        <v>78.148994421457829</v>
      </c>
      <c r="F10" s="84">
        <v>23357</v>
      </c>
      <c r="G10" s="21">
        <f t="shared" si="1"/>
        <v>48.080446283373476</v>
      </c>
      <c r="H10" s="23">
        <v>28166</v>
      </c>
      <c r="I10" s="21">
        <f t="shared" si="2"/>
        <v>57.97978550402437</v>
      </c>
      <c r="J10" s="24">
        <v>27668</v>
      </c>
      <c r="K10" s="21">
        <f t="shared" si="3"/>
        <v>56.954651186726778</v>
      </c>
      <c r="L10" s="23">
        <v>44319</v>
      </c>
      <c r="M10" s="25">
        <f t="shared" si="4"/>
        <v>91.230778731550672</v>
      </c>
      <c r="N10" s="26">
        <v>1787</v>
      </c>
      <c r="O10" s="27">
        <v>5149</v>
      </c>
      <c r="P10" s="20">
        <v>4124</v>
      </c>
      <c r="Q10" s="21">
        <f t="shared" si="5"/>
        <v>80.093221984851425</v>
      </c>
      <c r="R10" s="20">
        <v>53</v>
      </c>
      <c r="S10" s="25">
        <f t="shared" si="6"/>
        <v>1.0293260827345116</v>
      </c>
      <c r="T10" s="28">
        <v>2136</v>
      </c>
      <c r="U10" s="25">
        <f t="shared" si="7"/>
        <v>41.483783258885218</v>
      </c>
      <c r="V10" s="29">
        <v>4143</v>
      </c>
      <c r="W10" s="21">
        <f t="shared" si="8"/>
        <v>80.46222567488833</v>
      </c>
      <c r="X10" s="30">
        <v>61</v>
      </c>
      <c r="Y10" s="31">
        <v>0</v>
      </c>
      <c r="Z10" s="24">
        <v>0</v>
      </c>
      <c r="AA10" s="24">
        <v>0</v>
      </c>
      <c r="AB10" s="32">
        <f t="shared" si="9"/>
        <v>0</v>
      </c>
      <c r="AC10" s="33">
        <v>41</v>
      </c>
      <c r="AD10" s="34">
        <v>817</v>
      </c>
    </row>
    <row r="11" spans="2:30" x14ac:dyDescent="0.3">
      <c r="B11" s="19" t="s">
        <v>42</v>
      </c>
      <c r="C11" s="20">
        <v>37904</v>
      </c>
      <c r="D11" s="20">
        <v>17166</v>
      </c>
      <c r="E11" s="21">
        <f t="shared" si="0"/>
        <v>45.288096243140565</v>
      </c>
      <c r="F11" s="84">
        <v>7846</v>
      </c>
      <c r="G11" s="21">
        <f t="shared" si="1"/>
        <v>20.699662304769944</v>
      </c>
      <c r="H11" s="23">
        <v>6665</v>
      </c>
      <c r="I11" s="21">
        <f t="shared" si="2"/>
        <v>17.583896158716758</v>
      </c>
      <c r="J11" s="24">
        <v>16948</v>
      </c>
      <c r="K11" s="21">
        <f t="shared" si="3"/>
        <v>44.712959054453357</v>
      </c>
      <c r="L11" s="23">
        <v>33323</v>
      </c>
      <c r="M11" s="25">
        <f t="shared" si="4"/>
        <v>87.914204305614177</v>
      </c>
      <c r="N11" s="26">
        <v>1547</v>
      </c>
      <c r="O11" s="27">
        <v>562</v>
      </c>
      <c r="P11" s="20">
        <v>391</v>
      </c>
      <c r="Q11" s="21">
        <f t="shared" si="5"/>
        <v>69.57295373665481</v>
      </c>
      <c r="R11" s="20">
        <v>103</v>
      </c>
      <c r="S11" s="25">
        <f t="shared" si="6"/>
        <v>18.327402135231317</v>
      </c>
      <c r="T11" s="28">
        <v>279</v>
      </c>
      <c r="U11" s="25">
        <f t="shared" si="7"/>
        <v>49.644128113879006</v>
      </c>
      <c r="V11" s="29">
        <v>463</v>
      </c>
      <c r="W11" s="21">
        <f t="shared" si="8"/>
        <v>82.384341637010678</v>
      </c>
      <c r="X11" s="30">
        <v>7</v>
      </c>
      <c r="Y11" s="31">
        <v>0</v>
      </c>
      <c r="Z11" s="24">
        <v>0</v>
      </c>
      <c r="AA11" s="24">
        <v>0</v>
      </c>
      <c r="AB11" s="32">
        <f t="shared" si="9"/>
        <v>0</v>
      </c>
      <c r="AC11" s="33">
        <v>7</v>
      </c>
      <c r="AD11" s="34">
        <v>80</v>
      </c>
    </row>
    <row r="12" spans="2:30" x14ac:dyDescent="0.3">
      <c r="B12" s="19" t="s">
        <v>43</v>
      </c>
      <c r="C12" s="20">
        <v>8192</v>
      </c>
      <c r="D12" s="20">
        <v>5764</v>
      </c>
      <c r="E12" s="21">
        <f t="shared" si="0"/>
        <v>70.361328125</v>
      </c>
      <c r="F12" s="84">
        <v>2095</v>
      </c>
      <c r="G12" s="21">
        <f t="shared" si="1"/>
        <v>25.57373046875</v>
      </c>
      <c r="H12" s="23">
        <v>1083</v>
      </c>
      <c r="I12" s="21">
        <f t="shared" si="2"/>
        <v>13.22021484375</v>
      </c>
      <c r="J12" s="24">
        <v>2588</v>
      </c>
      <c r="K12" s="21">
        <f t="shared" si="3"/>
        <v>31.591796875</v>
      </c>
      <c r="L12" s="23">
        <v>7221</v>
      </c>
      <c r="M12" s="25">
        <f t="shared" si="4"/>
        <v>88.14697265625</v>
      </c>
      <c r="N12" s="26">
        <v>503</v>
      </c>
      <c r="O12" s="27">
        <v>283</v>
      </c>
      <c r="P12" s="20">
        <v>244</v>
      </c>
      <c r="Q12" s="21">
        <f t="shared" si="5"/>
        <v>86.219081272084807</v>
      </c>
      <c r="R12" s="20">
        <v>29</v>
      </c>
      <c r="S12" s="25">
        <f t="shared" si="6"/>
        <v>10.247349823321555</v>
      </c>
      <c r="T12" s="28">
        <v>14</v>
      </c>
      <c r="U12" s="25">
        <f t="shared" si="7"/>
        <v>4.946996466431095</v>
      </c>
      <c r="V12" s="29">
        <v>244</v>
      </c>
      <c r="W12" s="21">
        <f t="shared" si="8"/>
        <v>86.219081272084807</v>
      </c>
      <c r="X12" s="30">
        <v>4</v>
      </c>
      <c r="Y12" s="31">
        <v>0</v>
      </c>
      <c r="Z12" s="24">
        <v>0</v>
      </c>
      <c r="AA12" s="24">
        <v>0</v>
      </c>
      <c r="AB12" s="32">
        <f t="shared" si="9"/>
        <v>0</v>
      </c>
      <c r="AC12" s="33">
        <v>4</v>
      </c>
      <c r="AD12" s="34">
        <v>33</v>
      </c>
    </row>
    <row r="13" spans="2:30" x14ac:dyDescent="0.3">
      <c r="B13" s="19" t="s">
        <v>44</v>
      </c>
      <c r="C13" s="20">
        <v>90133</v>
      </c>
      <c r="D13" s="20">
        <v>76464</v>
      </c>
      <c r="E13" s="21">
        <f t="shared" si="0"/>
        <v>84.834633264176276</v>
      </c>
      <c r="F13" s="84">
        <v>84053</v>
      </c>
      <c r="G13" s="21">
        <f t="shared" si="1"/>
        <v>93.254412923124718</v>
      </c>
      <c r="H13" s="23">
        <v>60492</v>
      </c>
      <c r="I13" s="21">
        <f t="shared" si="2"/>
        <v>67.114153528674294</v>
      </c>
      <c r="J13" s="24">
        <v>62911</v>
      </c>
      <c r="K13" s="21">
        <f t="shared" si="3"/>
        <v>69.797965229161349</v>
      </c>
      <c r="L13" s="23">
        <v>84198</v>
      </c>
      <c r="M13" s="25">
        <f t="shared" si="4"/>
        <v>93.415286299135715</v>
      </c>
      <c r="N13" s="26">
        <v>2486</v>
      </c>
      <c r="O13" s="27">
        <v>3848</v>
      </c>
      <c r="P13" s="20">
        <v>3515</v>
      </c>
      <c r="Q13" s="21">
        <f t="shared" si="5"/>
        <v>91.34615384615384</v>
      </c>
      <c r="R13" s="20">
        <v>308</v>
      </c>
      <c r="S13" s="25">
        <f t="shared" si="6"/>
        <v>8.004158004158004</v>
      </c>
      <c r="T13" s="28">
        <v>2021</v>
      </c>
      <c r="U13" s="25">
        <f t="shared" si="7"/>
        <v>52.520790020790024</v>
      </c>
      <c r="V13" s="29">
        <v>3777</v>
      </c>
      <c r="W13" s="21">
        <f t="shared" si="8"/>
        <v>98.154885654885661</v>
      </c>
      <c r="X13" s="30">
        <v>38</v>
      </c>
      <c r="Y13" s="35">
        <v>212</v>
      </c>
      <c r="Z13" s="36">
        <v>20</v>
      </c>
      <c r="AA13" s="36">
        <v>0</v>
      </c>
      <c r="AB13" s="37">
        <f t="shared" si="9"/>
        <v>232</v>
      </c>
      <c r="AC13" s="38">
        <v>38</v>
      </c>
      <c r="AD13" s="39">
        <v>127</v>
      </c>
    </row>
    <row r="14" spans="2:30" x14ac:dyDescent="0.3">
      <c r="B14" s="19" t="s">
        <v>45</v>
      </c>
      <c r="C14" s="20">
        <v>30483</v>
      </c>
      <c r="D14" s="20">
        <v>17210</v>
      </c>
      <c r="E14" s="21">
        <f t="shared" si="0"/>
        <v>56.457697733162746</v>
      </c>
      <c r="F14" s="84">
        <v>1334</v>
      </c>
      <c r="G14" s="21">
        <f t="shared" si="1"/>
        <v>4.3762096906472463</v>
      </c>
      <c r="H14" s="23">
        <v>3701</v>
      </c>
      <c r="I14" s="21">
        <f t="shared" si="2"/>
        <v>12.141193452088048</v>
      </c>
      <c r="J14" s="24">
        <v>0</v>
      </c>
      <c r="K14" s="21">
        <f t="shared" si="3"/>
        <v>0</v>
      </c>
      <c r="L14" s="23">
        <v>20656</v>
      </c>
      <c r="M14" s="25">
        <f t="shared" si="4"/>
        <v>67.762359347833225</v>
      </c>
      <c r="N14" s="26">
        <v>6883</v>
      </c>
      <c r="O14" s="27">
        <v>1080</v>
      </c>
      <c r="P14" s="20">
        <v>851</v>
      </c>
      <c r="Q14" s="21">
        <f t="shared" si="5"/>
        <v>78.796296296296305</v>
      </c>
      <c r="R14" s="20">
        <v>0</v>
      </c>
      <c r="S14" s="25">
        <f t="shared" si="6"/>
        <v>0</v>
      </c>
      <c r="T14" s="28">
        <v>294</v>
      </c>
      <c r="U14" s="25">
        <f t="shared" si="7"/>
        <v>27.222222222222221</v>
      </c>
      <c r="V14" s="29">
        <v>851</v>
      </c>
      <c r="W14" s="21">
        <f t="shared" si="8"/>
        <v>78.796296296296305</v>
      </c>
      <c r="X14" s="40">
        <v>0</v>
      </c>
      <c r="Y14" s="41">
        <v>0</v>
      </c>
      <c r="Z14" s="41">
        <v>0</v>
      </c>
      <c r="AA14" s="41">
        <v>0</v>
      </c>
      <c r="AB14" s="41">
        <f t="shared" si="9"/>
        <v>0</v>
      </c>
      <c r="AC14" s="42">
        <v>0</v>
      </c>
      <c r="AD14" s="85">
        <v>0</v>
      </c>
    </row>
    <row r="15" spans="2:30" s="22" customFormat="1" x14ac:dyDescent="0.3">
      <c r="B15" s="19" t="s">
        <v>46</v>
      </c>
      <c r="C15" s="20">
        <v>33822</v>
      </c>
      <c r="D15" s="20">
        <v>20278</v>
      </c>
      <c r="E15" s="43">
        <f t="shared" si="0"/>
        <v>59.955058837443083</v>
      </c>
      <c r="F15" s="26">
        <v>12884</v>
      </c>
      <c r="G15" s="43">
        <f t="shared" si="1"/>
        <v>38.093548577848736</v>
      </c>
      <c r="H15" s="26">
        <v>6736</v>
      </c>
      <c r="I15" s="43">
        <f>H15*100/C15</f>
        <v>19.916030985748922</v>
      </c>
      <c r="J15" s="26">
        <v>23403</v>
      </c>
      <c r="K15" s="43">
        <f t="shared" si="3"/>
        <v>69.194607060493169</v>
      </c>
      <c r="L15" s="26">
        <v>29945</v>
      </c>
      <c r="M15" s="44">
        <f t="shared" si="4"/>
        <v>88.537046892555139</v>
      </c>
      <c r="N15" s="26">
        <v>1648</v>
      </c>
      <c r="O15" s="27">
        <v>774</v>
      </c>
      <c r="P15" s="26">
        <v>596</v>
      </c>
      <c r="Q15" s="43">
        <f>P15*100/O15</f>
        <v>77.002583979328165</v>
      </c>
      <c r="R15" s="26">
        <v>178</v>
      </c>
      <c r="S15" s="45">
        <f>R15*100/O15</f>
        <v>22.997416020671835</v>
      </c>
      <c r="T15" s="45">
        <v>489</v>
      </c>
      <c r="U15" s="44">
        <f t="shared" si="7"/>
        <v>63.178294573643413</v>
      </c>
      <c r="V15" s="26">
        <v>648</v>
      </c>
      <c r="W15" s="43">
        <f>V15*100/O15</f>
        <v>83.720930232558146</v>
      </c>
      <c r="X15" s="40">
        <v>0</v>
      </c>
      <c r="Y15" s="20">
        <v>0</v>
      </c>
      <c r="Z15" s="20">
        <v>0</v>
      </c>
      <c r="AA15" s="20">
        <v>0</v>
      </c>
      <c r="AB15" s="20">
        <f t="shared" si="9"/>
        <v>0</v>
      </c>
      <c r="AC15" s="46">
        <v>5</v>
      </c>
      <c r="AD15" s="86">
        <v>278</v>
      </c>
    </row>
    <row r="16" spans="2:30" s="22" customFormat="1" x14ac:dyDescent="0.3">
      <c r="B16" s="19" t="s">
        <v>47</v>
      </c>
      <c r="C16" s="20">
        <v>2204</v>
      </c>
      <c r="D16" s="20">
        <v>2175</v>
      </c>
      <c r="E16" s="43">
        <f t="shared" si="0"/>
        <v>98.684210526315795</v>
      </c>
      <c r="F16" s="84">
        <v>1830</v>
      </c>
      <c r="G16" s="43">
        <f t="shared" si="1"/>
        <v>83.030852994555346</v>
      </c>
      <c r="H16" s="23">
        <v>2019</v>
      </c>
      <c r="I16" s="43">
        <f t="shared" ref="I16:I32" si="10">H16/C16*100</f>
        <v>91.606170598911078</v>
      </c>
      <c r="J16" s="26">
        <v>1800</v>
      </c>
      <c r="K16" s="43">
        <f t="shared" si="3"/>
        <v>81.669691470054445</v>
      </c>
      <c r="L16" s="23">
        <v>2194</v>
      </c>
      <c r="M16" s="44">
        <f t="shared" si="4"/>
        <v>99.546279491833033</v>
      </c>
      <c r="N16" s="26">
        <v>0</v>
      </c>
      <c r="O16" s="27">
        <v>83</v>
      </c>
      <c r="P16" s="20">
        <v>167</v>
      </c>
      <c r="Q16" s="43">
        <f t="shared" ref="Q16:Q32" si="11">P16/O16*100</f>
        <v>201.20481927710844</v>
      </c>
      <c r="R16" s="20">
        <v>66</v>
      </c>
      <c r="S16" s="44">
        <f t="shared" ref="S16:S32" si="12">R16/O16*100</f>
        <v>79.518072289156621</v>
      </c>
      <c r="T16" s="45">
        <v>140</v>
      </c>
      <c r="U16" s="44">
        <f t="shared" si="7"/>
        <v>168.67469879518072</v>
      </c>
      <c r="V16" s="29">
        <v>218</v>
      </c>
      <c r="W16" s="43">
        <f t="shared" ref="W16:W32" si="13">V16/O16*100</f>
        <v>262.65060240963851</v>
      </c>
      <c r="X16" s="30">
        <v>180</v>
      </c>
      <c r="Y16" s="47">
        <v>0</v>
      </c>
      <c r="Z16" s="26">
        <v>0</v>
      </c>
      <c r="AA16" s="26">
        <v>0</v>
      </c>
      <c r="AB16" s="48">
        <f t="shared" si="9"/>
        <v>0</v>
      </c>
      <c r="AC16" s="49">
        <v>0</v>
      </c>
      <c r="AD16" s="50">
        <v>0</v>
      </c>
    </row>
    <row r="17" spans="2:30" s="22" customFormat="1" x14ac:dyDescent="0.3">
      <c r="B17" s="19" t="s">
        <v>48</v>
      </c>
      <c r="C17" s="20">
        <v>2077</v>
      </c>
      <c r="D17" s="20">
        <v>2038</v>
      </c>
      <c r="E17" s="43">
        <f t="shared" si="0"/>
        <v>98.1222917669716</v>
      </c>
      <c r="F17" s="84">
        <v>604</v>
      </c>
      <c r="G17" s="43">
        <f t="shared" si="1"/>
        <v>29.080404429465574</v>
      </c>
      <c r="H17" s="23">
        <v>1971</v>
      </c>
      <c r="I17" s="43">
        <f t="shared" si="10"/>
        <v>94.896485315358689</v>
      </c>
      <c r="J17" s="26">
        <v>860</v>
      </c>
      <c r="K17" s="43">
        <f t="shared" si="3"/>
        <v>41.405873856523833</v>
      </c>
      <c r="L17" s="23">
        <v>2052</v>
      </c>
      <c r="M17" s="44">
        <f t="shared" si="4"/>
        <v>98.796340876263841</v>
      </c>
      <c r="N17" s="26">
        <v>0</v>
      </c>
      <c r="O17" s="27">
        <v>44</v>
      </c>
      <c r="P17" s="20">
        <v>27</v>
      </c>
      <c r="Q17" s="43">
        <f t="shared" si="11"/>
        <v>61.363636363636367</v>
      </c>
      <c r="R17" s="20">
        <v>37</v>
      </c>
      <c r="S17" s="44">
        <f t="shared" si="12"/>
        <v>84.090909090909093</v>
      </c>
      <c r="T17" s="45">
        <v>20</v>
      </c>
      <c r="U17" s="44">
        <f t="shared" si="7"/>
        <v>45.454545454545453</v>
      </c>
      <c r="V17" s="29">
        <v>39</v>
      </c>
      <c r="W17" s="43">
        <f t="shared" si="13"/>
        <v>88.63636363636364</v>
      </c>
      <c r="X17" s="30">
        <v>0</v>
      </c>
      <c r="Y17" s="47">
        <v>0</v>
      </c>
      <c r="Z17" s="26">
        <v>0</v>
      </c>
      <c r="AA17" s="26">
        <v>0</v>
      </c>
      <c r="AB17" s="48">
        <f t="shared" si="9"/>
        <v>0</v>
      </c>
      <c r="AC17" s="49"/>
      <c r="AD17" s="50"/>
    </row>
    <row r="18" spans="2:30" x14ac:dyDescent="0.3">
      <c r="B18" s="19" t="s">
        <v>49</v>
      </c>
      <c r="C18" s="20">
        <v>99065</v>
      </c>
      <c r="D18" s="20">
        <v>76787</v>
      </c>
      <c r="E18" s="21">
        <f t="shared" si="0"/>
        <v>77.511734719628521</v>
      </c>
      <c r="F18" s="84">
        <v>54400</v>
      </c>
      <c r="G18" s="21">
        <f t="shared" si="1"/>
        <v>54.913440670267001</v>
      </c>
      <c r="H18" s="23">
        <v>54817</v>
      </c>
      <c r="I18" s="21">
        <f t="shared" si="10"/>
        <v>55.334376419522535</v>
      </c>
      <c r="J18" s="24">
        <v>61976</v>
      </c>
      <c r="K18" s="21">
        <f t="shared" si="3"/>
        <v>62.560944834199766</v>
      </c>
      <c r="L18" s="23">
        <v>91934</v>
      </c>
      <c r="M18" s="25">
        <f t="shared" si="4"/>
        <v>92.801695856255989</v>
      </c>
      <c r="N18" s="26">
        <v>896</v>
      </c>
      <c r="O18" s="27">
        <v>9254</v>
      </c>
      <c r="P18" s="20">
        <v>5484</v>
      </c>
      <c r="Q18" s="21">
        <f t="shared" si="11"/>
        <v>59.260860168575746</v>
      </c>
      <c r="R18" s="20">
        <v>1919</v>
      </c>
      <c r="S18" s="25">
        <f t="shared" si="12"/>
        <v>20.736978603846985</v>
      </c>
      <c r="T18" s="28">
        <v>2128</v>
      </c>
      <c r="U18" s="25">
        <f t="shared" ref="U18:U33" si="14">T18*100/O18</f>
        <v>22.995461422087747</v>
      </c>
      <c r="V18" s="29">
        <v>7347</v>
      </c>
      <c r="W18" s="21">
        <f t="shared" si="13"/>
        <v>79.392695050788859</v>
      </c>
      <c r="X18" s="30">
        <v>0</v>
      </c>
      <c r="Y18" s="31">
        <v>474</v>
      </c>
      <c r="Z18" s="24">
        <v>23</v>
      </c>
      <c r="AA18" s="24">
        <v>0</v>
      </c>
      <c r="AB18" s="32">
        <f t="shared" si="9"/>
        <v>497</v>
      </c>
      <c r="AC18" s="33">
        <v>157</v>
      </c>
      <c r="AD18" s="34">
        <v>1503</v>
      </c>
    </row>
    <row r="19" spans="2:30" x14ac:dyDescent="0.3">
      <c r="B19" s="19" t="s">
        <v>50</v>
      </c>
      <c r="C19" s="20">
        <v>16589</v>
      </c>
      <c r="D19" s="20">
        <v>16457</v>
      </c>
      <c r="E19" s="21">
        <f t="shared" si="0"/>
        <v>99.20429200072337</v>
      </c>
      <c r="F19" s="84">
        <v>16447</v>
      </c>
      <c r="G19" s="21">
        <f t="shared" si="1"/>
        <v>99.144011091687261</v>
      </c>
      <c r="H19" s="23">
        <v>16401</v>
      </c>
      <c r="I19" s="21">
        <f t="shared" si="10"/>
        <v>98.866718910121165</v>
      </c>
      <c r="J19" s="24">
        <v>9781</v>
      </c>
      <c r="K19" s="21">
        <f t="shared" si="3"/>
        <v>58.960757128217494</v>
      </c>
      <c r="L19" s="23">
        <v>16578</v>
      </c>
      <c r="M19" s="25">
        <f t="shared" si="4"/>
        <v>99.933691000060278</v>
      </c>
      <c r="N19" s="26">
        <v>0</v>
      </c>
      <c r="O19" s="27">
        <v>970</v>
      </c>
      <c r="P19" s="20">
        <v>970</v>
      </c>
      <c r="Q19" s="21">
        <f t="shared" si="11"/>
        <v>100</v>
      </c>
      <c r="R19" s="20">
        <v>800</v>
      </c>
      <c r="S19" s="25">
        <f t="shared" si="12"/>
        <v>82.474226804123703</v>
      </c>
      <c r="T19" s="28">
        <v>272</v>
      </c>
      <c r="U19" s="25">
        <f t="shared" si="14"/>
        <v>28.041237113402062</v>
      </c>
      <c r="V19" s="29">
        <v>970</v>
      </c>
      <c r="W19" s="21">
        <f t="shared" si="13"/>
        <v>100</v>
      </c>
      <c r="X19" s="30">
        <v>0</v>
      </c>
      <c r="Y19" s="31"/>
      <c r="Z19" s="24"/>
      <c r="AA19" s="24">
        <v>7</v>
      </c>
      <c r="AB19" s="32">
        <f t="shared" si="9"/>
        <v>7</v>
      </c>
      <c r="AC19" s="33">
        <v>14</v>
      </c>
      <c r="AD19" s="34">
        <v>109</v>
      </c>
    </row>
    <row r="20" spans="2:30" s="22" customFormat="1" x14ac:dyDescent="0.3">
      <c r="B20" s="19" t="s">
        <v>51</v>
      </c>
      <c r="C20" s="20">
        <v>24548</v>
      </c>
      <c r="D20" s="20">
        <v>24164</v>
      </c>
      <c r="E20" s="43">
        <f t="shared" si="0"/>
        <v>98.435717777415675</v>
      </c>
      <c r="F20" s="84">
        <v>24312</v>
      </c>
      <c r="G20" s="43">
        <f t="shared" si="1"/>
        <v>99.038618217370058</v>
      </c>
      <c r="H20" s="23">
        <v>16229</v>
      </c>
      <c r="I20" s="43">
        <f t="shared" si="10"/>
        <v>66.111292162294276</v>
      </c>
      <c r="J20" s="26">
        <v>875</v>
      </c>
      <c r="K20" s="43">
        <f t="shared" si="3"/>
        <v>3.5644451686491769</v>
      </c>
      <c r="L20" s="23">
        <v>24289</v>
      </c>
      <c r="M20" s="44">
        <f t="shared" si="4"/>
        <v>98.944924230079849</v>
      </c>
      <c r="N20" s="26">
        <v>34</v>
      </c>
      <c r="O20" s="27">
        <v>711</v>
      </c>
      <c r="P20" s="20">
        <v>641</v>
      </c>
      <c r="Q20" s="43">
        <f t="shared" si="11"/>
        <v>90.154711673699012</v>
      </c>
      <c r="R20" s="20">
        <v>37</v>
      </c>
      <c r="S20" s="44">
        <f t="shared" si="12"/>
        <v>5.2039381153305202</v>
      </c>
      <c r="T20" s="45">
        <v>236</v>
      </c>
      <c r="U20" s="44">
        <f t="shared" si="14"/>
        <v>33.192686357243318</v>
      </c>
      <c r="V20" s="29">
        <v>641</v>
      </c>
      <c r="W20" s="43">
        <f t="shared" si="13"/>
        <v>90.154711673699012</v>
      </c>
      <c r="X20" s="30">
        <v>0</v>
      </c>
      <c r="Y20" s="47">
        <v>0</v>
      </c>
      <c r="Z20" s="26">
        <v>0</v>
      </c>
      <c r="AA20" s="26">
        <v>0</v>
      </c>
      <c r="AB20" s="48">
        <f t="shared" si="9"/>
        <v>0</v>
      </c>
      <c r="AC20" s="49">
        <v>1</v>
      </c>
      <c r="AD20" s="50">
        <v>8</v>
      </c>
    </row>
    <row r="21" spans="2:30" x14ac:dyDescent="0.3">
      <c r="B21" s="19" t="s">
        <v>52</v>
      </c>
      <c r="C21" s="20">
        <v>59994</v>
      </c>
      <c r="D21" s="20">
        <v>45546</v>
      </c>
      <c r="E21" s="21">
        <f t="shared" si="0"/>
        <v>75.91759175917592</v>
      </c>
      <c r="F21" s="84">
        <v>29454</v>
      </c>
      <c r="G21" s="21">
        <f t="shared" si="1"/>
        <v>49.094909490949092</v>
      </c>
      <c r="H21" s="23">
        <v>30423</v>
      </c>
      <c r="I21" s="21">
        <f t="shared" si="10"/>
        <v>50.710071007100709</v>
      </c>
      <c r="J21" s="24">
        <v>14047</v>
      </c>
      <c r="K21" s="21">
        <f t="shared" si="3"/>
        <v>23.414008067473414</v>
      </c>
      <c r="L21" s="23">
        <v>56803</v>
      </c>
      <c r="M21" s="25">
        <f t="shared" si="4"/>
        <v>94.681134780144674</v>
      </c>
      <c r="N21" s="26">
        <v>1079</v>
      </c>
      <c r="O21" s="27">
        <v>559</v>
      </c>
      <c r="P21" s="20">
        <v>556</v>
      </c>
      <c r="Q21" s="21">
        <f t="shared" si="11"/>
        <v>99.463327370304114</v>
      </c>
      <c r="R21" s="20">
        <v>19</v>
      </c>
      <c r="S21" s="25">
        <f t="shared" si="12"/>
        <v>3.3989266547406083</v>
      </c>
      <c r="T21" s="28">
        <v>218</v>
      </c>
      <c r="U21" s="25">
        <f t="shared" si="14"/>
        <v>38.998211091234346</v>
      </c>
      <c r="V21" s="29">
        <v>556</v>
      </c>
      <c r="W21" s="21">
        <f t="shared" si="13"/>
        <v>99.463327370304114</v>
      </c>
      <c r="X21" s="30">
        <v>0</v>
      </c>
      <c r="Y21" s="31">
        <v>4</v>
      </c>
      <c r="Z21" s="24">
        <v>0</v>
      </c>
      <c r="AA21" s="24">
        <v>0</v>
      </c>
      <c r="AB21" s="32">
        <f t="shared" si="9"/>
        <v>4</v>
      </c>
      <c r="AC21" s="33">
        <v>9</v>
      </c>
      <c r="AD21" s="34">
        <v>271</v>
      </c>
    </row>
    <row r="22" spans="2:30" x14ac:dyDescent="0.3">
      <c r="B22" s="19" t="s">
        <v>53</v>
      </c>
      <c r="C22" s="20">
        <v>5909</v>
      </c>
      <c r="D22" s="20">
        <v>2399</v>
      </c>
      <c r="E22" s="21">
        <f t="shared" si="0"/>
        <v>40.599086139786763</v>
      </c>
      <c r="F22" s="84">
        <v>1459</v>
      </c>
      <c r="G22" s="21">
        <f t="shared" si="1"/>
        <v>24.691149094601457</v>
      </c>
      <c r="H22" s="23">
        <v>791</v>
      </c>
      <c r="I22" s="21">
        <f t="shared" si="10"/>
        <v>13.386359790150617</v>
      </c>
      <c r="J22" s="24">
        <v>310</v>
      </c>
      <c r="K22" s="21">
        <f t="shared" si="3"/>
        <v>5.2462345574547298</v>
      </c>
      <c r="L22" s="23">
        <v>5053</v>
      </c>
      <c r="M22" s="25">
        <f t="shared" si="4"/>
        <v>85.5136232865121</v>
      </c>
      <c r="N22" s="26">
        <v>292</v>
      </c>
      <c r="O22" s="27">
        <v>134</v>
      </c>
      <c r="P22" s="20">
        <v>115</v>
      </c>
      <c r="Q22" s="21">
        <f t="shared" si="11"/>
        <v>85.820895522388057</v>
      </c>
      <c r="R22" s="20">
        <v>0</v>
      </c>
      <c r="S22" s="25">
        <f t="shared" si="12"/>
        <v>0</v>
      </c>
      <c r="T22" s="28">
        <v>6</v>
      </c>
      <c r="U22" s="25">
        <f t="shared" si="14"/>
        <v>4.4776119402985071</v>
      </c>
      <c r="V22" s="29">
        <v>115</v>
      </c>
      <c r="W22" s="21">
        <f t="shared" si="13"/>
        <v>85.820895522388057</v>
      </c>
      <c r="X22" s="30">
        <v>2</v>
      </c>
      <c r="Y22" s="31">
        <v>3</v>
      </c>
      <c r="Z22" s="24">
        <v>0</v>
      </c>
      <c r="AA22" s="24">
        <v>0</v>
      </c>
      <c r="AB22" s="32">
        <f t="shared" si="9"/>
        <v>3</v>
      </c>
      <c r="AC22" s="33">
        <v>0</v>
      </c>
      <c r="AD22" s="34">
        <v>0</v>
      </c>
    </row>
    <row r="23" spans="2:30" x14ac:dyDescent="0.3">
      <c r="B23" s="19" t="s">
        <v>54</v>
      </c>
      <c r="C23" s="20">
        <v>16718</v>
      </c>
      <c r="D23" s="20">
        <v>9529</v>
      </c>
      <c r="E23" s="21">
        <f t="shared" si="0"/>
        <v>56.998444790046655</v>
      </c>
      <c r="F23" s="84">
        <v>7154</v>
      </c>
      <c r="G23" s="21">
        <f t="shared" si="1"/>
        <v>42.792200023926306</v>
      </c>
      <c r="H23" s="23">
        <v>2702</v>
      </c>
      <c r="I23" s="21">
        <f t="shared" si="10"/>
        <v>16.162220361287236</v>
      </c>
      <c r="J23" s="24">
        <v>11974</v>
      </c>
      <c r="K23" s="21">
        <f t="shared" si="3"/>
        <v>71.623399928221076</v>
      </c>
      <c r="L23" s="23">
        <v>16368</v>
      </c>
      <c r="M23" s="25">
        <f t="shared" si="4"/>
        <v>97.906448139729633</v>
      </c>
      <c r="N23" s="26">
        <v>29</v>
      </c>
      <c r="O23" s="27">
        <v>960</v>
      </c>
      <c r="P23" s="20">
        <v>771</v>
      </c>
      <c r="Q23" s="21">
        <f t="shared" si="11"/>
        <v>80.3125</v>
      </c>
      <c r="R23" s="20">
        <v>21</v>
      </c>
      <c r="S23" s="25">
        <f t="shared" si="12"/>
        <v>2.1875</v>
      </c>
      <c r="T23" s="28">
        <v>165</v>
      </c>
      <c r="U23" s="25">
        <f t="shared" si="14"/>
        <v>17.1875</v>
      </c>
      <c r="V23" s="29">
        <v>767</v>
      </c>
      <c r="W23" s="21">
        <f t="shared" si="13"/>
        <v>79.895833333333329</v>
      </c>
      <c r="X23" s="30">
        <v>0</v>
      </c>
      <c r="Y23" s="31">
        <v>0</v>
      </c>
      <c r="Z23" s="24">
        <v>0</v>
      </c>
      <c r="AA23" s="24">
        <v>0</v>
      </c>
      <c r="AB23" s="32">
        <f t="shared" si="9"/>
        <v>0</v>
      </c>
      <c r="AC23" s="33">
        <v>38</v>
      </c>
      <c r="AD23" s="34">
        <v>210</v>
      </c>
    </row>
    <row r="24" spans="2:30" x14ac:dyDescent="0.3">
      <c r="B24" s="19" t="s">
        <v>55</v>
      </c>
      <c r="C24" s="20">
        <v>1953</v>
      </c>
      <c r="D24" s="20">
        <v>844</v>
      </c>
      <c r="E24" s="21">
        <f t="shared" si="0"/>
        <v>43.21556579621096</v>
      </c>
      <c r="F24" s="84">
        <v>464</v>
      </c>
      <c r="G24" s="21">
        <f t="shared" si="1"/>
        <v>23.758320532514084</v>
      </c>
      <c r="H24" s="23">
        <v>122</v>
      </c>
      <c r="I24" s="21">
        <f t="shared" si="10"/>
        <v>6.2467997951868925</v>
      </c>
      <c r="J24" s="24">
        <v>79</v>
      </c>
      <c r="K24" s="21">
        <f t="shared" si="3"/>
        <v>4.0450588837685615</v>
      </c>
      <c r="L24" s="23">
        <v>1597</v>
      </c>
      <c r="M24" s="25">
        <f t="shared" si="4"/>
        <v>81.771633384536614</v>
      </c>
      <c r="N24" s="26">
        <v>39</v>
      </c>
      <c r="O24" s="27">
        <v>98</v>
      </c>
      <c r="P24" s="20">
        <v>76</v>
      </c>
      <c r="Q24" s="21">
        <f t="shared" si="11"/>
        <v>77.551020408163268</v>
      </c>
      <c r="R24" s="20">
        <v>5</v>
      </c>
      <c r="S24" s="25">
        <f t="shared" si="12"/>
        <v>5.1020408163265305</v>
      </c>
      <c r="T24" s="28">
        <v>0</v>
      </c>
      <c r="U24" s="25">
        <f t="shared" si="14"/>
        <v>0</v>
      </c>
      <c r="V24" s="29">
        <v>76</v>
      </c>
      <c r="W24" s="21">
        <f t="shared" si="13"/>
        <v>77.551020408163268</v>
      </c>
      <c r="X24" s="30">
        <v>0</v>
      </c>
      <c r="Y24" s="31">
        <v>0</v>
      </c>
      <c r="Z24" s="24">
        <v>0</v>
      </c>
      <c r="AA24" s="24">
        <v>0</v>
      </c>
      <c r="AB24" s="32">
        <f t="shared" si="9"/>
        <v>0</v>
      </c>
      <c r="AC24" s="33">
        <v>0</v>
      </c>
      <c r="AD24" s="34">
        <v>0</v>
      </c>
    </row>
    <row r="25" spans="2:30" s="22" customFormat="1" x14ac:dyDescent="0.3">
      <c r="B25" s="19" t="s">
        <v>56</v>
      </c>
      <c r="C25" s="20">
        <v>2724</v>
      </c>
      <c r="D25" s="20">
        <v>2683</v>
      </c>
      <c r="E25" s="43">
        <f t="shared" si="0"/>
        <v>98.494860499265783</v>
      </c>
      <c r="F25" s="84">
        <v>1345</v>
      </c>
      <c r="G25" s="43">
        <f t="shared" si="1"/>
        <v>49.375917767988255</v>
      </c>
      <c r="H25" s="23">
        <v>2681</v>
      </c>
      <c r="I25" s="43">
        <f t="shared" si="10"/>
        <v>98.421439060205586</v>
      </c>
      <c r="J25" s="26">
        <v>1001</v>
      </c>
      <c r="K25" s="43">
        <f t="shared" si="3"/>
        <v>36.747430249632892</v>
      </c>
      <c r="L25" s="23">
        <v>2695</v>
      </c>
      <c r="M25" s="44">
        <f t="shared" si="4"/>
        <v>98.935389133627012</v>
      </c>
      <c r="N25" s="26">
        <v>0</v>
      </c>
      <c r="O25" s="27">
        <v>660</v>
      </c>
      <c r="P25" s="20">
        <v>511</v>
      </c>
      <c r="Q25" s="43">
        <f t="shared" si="11"/>
        <v>77.424242424242422</v>
      </c>
      <c r="R25" s="20">
        <v>29</v>
      </c>
      <c r="S25" s="44">
        <f t="shared" si="12"/>
        <v>4.3939393939393936</v>
      </c>
      <c r="T25" s="45">
        <v>255</v>
      </c>
      <c r="U25" s="44">
        <f t="shared" si="14"/>
        <v>38.636363636363633</v>
      </c>
      <c r="V25" s="29">
        <v>524</v>
      </c>
      <c r="W25" s="43">
        <f t="shared" si="13"/>
        <v>79.393939393939391</v>
      </c>
      <c r="X25" s="30">
        <v>0</v>
      </c>
      <c r="Y25" s="47">
        <v>0</v>
      </c>
      <c r="Z25" s="26">
        <v>0</v>
      </c>
      <c r="AA25" s="26">
        <v>0</v>
      </c>
      <c r="AB25" s="48">
        <f t="shared" si="9"/>
        <v>0</v>
      </c>
      <c r="AC25" s="49">
        <v>0</v>
      </c>
      <c r="AD25" s="50">
        <v>0</v>
      </c>
    </row>
    <row r="26" spans="2:30" x14ac:dyDescent="0.3">
      <c r="B26" s="19" t="s">
        <v>57</v>
      </c>
      <c r="C26" s="20">
        <v>12815</v>
      </c>
      <c r="D26" s="20">
        <v>10096</v>
      </c>
      <c r="E26" s="21">
        <f t="shared" si="0"/>
        <v>78.782676550916889</v>
      </c>
      <c r="F26" s="84">
        <v>11711</v>
      </c>
      <c r="G26" s="21">
        <f t="shared" si="1"/>
        <v>91.385095591104175</v>
      </c>
      <c r="H26" s="23">
        <v>5894</v>
      </c>
      <c r="I26" s="21">
        <f t="shared" si="10"/>
        <v>45.992976980101439</v>
      </c>
      <c r="J26" s="24">
        <v>2478</v>
      </c>
      <c r="K26" s="21">
        <f t="shared" si="3"/>
        <v>19.336714787358563</v>
      </c>
      <c r="L26" s="23">
        <v>12521</v>
      </c>
      <c r="M26" s="25">
        <f t="shared" si="4"/>
        <v>97.705813499804918</v>
      </c>
      <c r="N26" s="26">
        <v>226</v>
      </c>
      <c r="O26" s="27">
        <v>1417</v>
      </c>
      <c r="P26" s="20">
        <v>1131</v>
      </c>
      <c r="Q26" s="21">
        <f t="shared" si="11"/>
        <v>79.816513761467888</v>
      </c>
      <c r="R26" s="20">
        <v>24</v>
      </c>
      <c r="S26" s="25">
        <f t="shared" si="12"/>
        <v>1.6937191249117856</v>
      </c>
      <c r="T26" s="28">
        <v>454</v>
      </c>
      <c r="U26" s="25">
        <f t="shared" si="14"/>
        <v>32.039520112914609</v>
      </c>
      <c r="V26" s="29">
        <v>1141</v>
      </c>
      <c r="W26" s="21">
        <f t="shared" si="13"/>
        <v>80.522230063514471</v>
      </c>
      <c r="X26" s="30">
        <v>2</v>
      </c>
      <c r="Y26" s="31">
        <v>0</v>
      </c>
      <c r="Z26" s="24">
        <v>0</v>
      </c>
      <c r="AA26" s="24">
        <v>10</v>
      </c>
      <c r="AB26" s="32">
        <f t="shared" si="9"/>
        <v>10</v>
      </c>
      <c r="AC26" s="33">
        <v>0</v>
      </c>
      <c r="AD26" s="34">
        <v>0</v>
      </c>
    </row>
    <row r="27" spans="2:30" x14ac:dyDescent="0.3">
      <c r="B27" s="19" t="s">
        <v>58</v>
      </c>
      <c r="C27" s="20">
        <v>66500</v>
      </c>
      <c r="D27" s="20">
        <v>46659</v>
      </c>
      <c r="E27" s="21">
        <f t="shared" si="0"/>
        <v>70.163909774436092</v>
      </c>
      <c r="F27" s="84">
        <v>15008</v>
      </c>
      <c r="G27" s="21">
        <f t="shared" si="1"/>
        <v>22.568421052631578</v>
      </c>
      <c r="H27" s="23">
        <v>24295</v>
      </c>
      <c r="I27" s="21">
        <f t="shared" si="10"/>
        <v>36.533834586466163</v>
      </c>
      <c r="J27" s="24">
        <v>39421</v>
      </c>
      <c r="K27" s="21">
        <f t="shared" si="3"/>
        <v>59.279699248120302</v>
      </c>
      <c r="L27" s="23">
        <v>61564</v>
      </c>
      <c r="M27" s="25">
        <f t="shared" si="4"/>
        <v>92.577443609022552</v>
      </c>
      <c r="N27" s="26">
        <v>2659</v>
      </c>
      <c r="O27" s="27">
        <v>597</v>
      </c>
      <c r="P27" s="20">
        <v>364</v>
      </c>
      <c r="Q27" s="21">
        <f t="shared" si="11"/>
        <v>60.971524288107204</v>
      </c>
      <c r="R27" s="20">
        <v>143</v>
      </c>
      <c r="S27" s="25">
        <f t="shared" si="12"/>
        <v>23.953098827470686</v>
      </c>
      <c r="T27" s="28">
        <v>293</v>
      </c>
      <c r="U27" s="25">
        <f t="shared" si="14"/>
        <v>49.078726968174202</v>
      </c>
      <c r="V27" s="29">
        <v>501</v>
      </c>
      <c r="W27" s="21">
        <f t="shared" si="13"/>
        <v>83.91959798994975</v>
      </c>
      <c r="X27" s="30">
        <v>14</v>
      </c>
      <c r="Y27" s="31">
        <v>38</v>
      </c>
      <c r="Z27" s="24">
        <v>11</v>
      </c>
      <c r="AA27" s="24">
        <v>9</v>
      </c>
      <c r="AB27" s="32">
        <f t="shared" si="9"/>
        <v>58</v>
      </c>
      <c r="AC27" s="33">
        <v>21</v>
      </c>
      <c r="AD27" s="34">
        <v>4260</v>
      </c>
    </row>
    <row r="28" spans="2:30" x14ac:dyDescent="0.3">
      <c r="B28" s="19" t="s">
        <v>59</v>
      </c>
      <c r="C28" s="20">
        <v>207844</v>
      </c>
      <c r="D28" s="20">
        <v>187603</v>
      </c>
      <c r="E28" s="21">
        <f t="shared" si="0"/>
        <v>90.261446084563417</v>
      </c>
      <c r="F28" s="84">
        <v>0</v>
      </c>
      <c r="G28" s="21">
        <f t="shared" si="1"/>
        <v>0</v>
      </c>
      <c r="H28" s="23">
        <v>144609</v>
      </c>
      <c r="I28" s="21">
        <f t="shared" si="10"/>
        <v>69.575739496930396</v>
      </c>
      <c r="J28" s="24">
        <v>0</v>
      </c>
      <c r="K28" s="21">
        <f t="shared" si="3"/>
        <v>0</v>
      </c>
      <c r="L28" s="23">
        <v>206952</v>
      </c>
      <c r="M28" s="25">
        <f t="shared" si="4"/>
        <v>99.570831970131451</v>
      </c>
      <c r="N28" s="26">
        <v>970</v>
      </c>
      <c r="O28" s="27">
        <v>1219</v>
      </c>
      <c r="P28" s="20">
        <v>0</v>
      </c>
      <c r="Q28" s="21">
        <f t="shared" si="11"/>
        <v>0</v>
      </c>
      <c r="R28" s="20">
        <v>0</v>
      </c>
      <c r="S28" s="25">
        <f t="shared" si="12"/>
        <v>0</v>
      </c>
      <c r="T28" s="28">
        <v>0</v>
      </c>
      <c r="U28" s="25">
        <f t="shared" si="14"/>
        <v>0</v>
      </c>
      <c r="V28" s="29">
        <v>0</v>
      </c>
      <c r="W28" s="21">
        <f t="shared" si="13"/>
        <v>0</v>
      </c>
      <c r="X28" s="30">
        <v>0</v>
      </c>
      <c r="Y28" s="31">
        <v>0</v>
      </c>
      <c r="Z28" s="24">
        <v>0</v>
      </c>
      <c r="AA28" s="24">
        <v>0</v>
      </c>
      <c r="AB28" s="32">
        <f t="shared" si="9"/>
        <v>0</v>
      </c>
      <c r="AC28" s="33">
        <v>187</v>
      </c>
      <c r="AD28" s="34">
        <v>8886</v>
      </c>
    </row>
    <row r="29" spans="2:30" s="22" customFormat="1" x14ac:dyDescent="0.3">
      <c r="B29" s="19" t="s">
        <v>60</v>
      </c>
      <c r="C29" s="20">
        <v>392506</v>
      </c>
      <c r="D29" s="20">
        <v>177751</v>
      </c>
      <c r="E29" s="43">
        <f t="shared" si="0"/>
        <v>45.28618670797389</v>
      </c>
      <c r="F29" s="84">
        <v>63961</v>
      </c>
      <c r="G29" s="43">
        <f t="shared" si="1"/>
        <v>16.295547074439625</v>
      </c>
      <c r="H29" s="23">
        <v>53693</v>
      </c>
      <c r="I29" s="43">
        <f t="shared" si="10"/>
        <v>13.679536109002155</v>
      </c>
      <c r="J29" s="26">
        <v>164474</v>
      </c>
      <c r="K29" s="43">
        <f t="shared" si="3"/>
        <v>41.903563257631731</v>
      </c>
      <c r="L29" s="23">
        <v>271731</v>
      </c>
      <c r="M29" s="44">
        <f t="shared" si="4"/>
        <v>69.22976973600403</v>
      </c>
      <c r="N29" s="26">
        <v>11983</v>
      </c>
      <c r="O29" s="27">
        <v>10247</v>
      </c>
      <c r="P29" s="20">
        <v>3784</v>
      </c>
      <c r="Q29" s="43">
        <f t="shared" si="11"/>
        <v>36.927881331121306</v>
      </c>
      <c r="R29" s="20">
        <v>2216</v>
      </c>
      <c r="S29" s="44">
        <f t="shared" si="12"/>
        <v>21.625841709768711</v>
      </c>
      <c r="T29" s="45">
        <v>2087</v>
      </c>
      <c r="U29" s="44">
        <f t="shared" si="14"/>
        <v>20.366936664389577</v>
      </c>
      <c r="V29" s="29">
        <v>3919</v>
      </c>
      <c r="W29" s="43">
        <f t="shared" si="13"/>
        <v>38.24534009954133</v>
      </c>
      <c r="X29" s="30">
        <v>498</v>
      </c>
      <c r="Y29" s="47">
        <v>19</v>
      </c>
      <c r="Z29" s="26">
        <v>16</v>
      </c>
      <c r="AA29" s="26">
        <v>12</v>
      </c>
      <c r="AB29" s="48">
        <f t="shared" si="9"/>
        <v>47</v>
      </c>
      <c r="AC29" s="73">
        <v>136</v>
      </c>
      <c r="AD29" s="87">
        <v>4002</v>
      </c>
    </row>
    <row r="30" spans="2:30" s="22" customFormat="1" x14ac:dyDescent="0.3">
      <c r="B30" s="19" t="s">
        <v>61</v>
      </c>
      <c r="C30" s="20">
        <v>976</v>
      </c>
      <c r="D30" s="20">
        <v>757</v>
      </c>
      <c r="E30" s="43">
        <f t="shared" si="0"/>
        <v>77.561475409836063</v>
      </c>
      <c r="F30" s="23">
        <v>331</v>
      </c>
      <c r="G30" s="43">
        <f t="shared" si="1"/>
        <v>33.91393442622951</v>
      </c>
      <c r="H30" s="23">
        <v>549</v>
      </c>
      <c r="I30" s="43">
        <f t="shared" si="10"/>
        <v>56.25</v>
      </c>
      <c r="J30" s="26"/>
      <c r="K30" s="43">
        <f t="shared" si="3"/>
        <v>0</v>
      </c>
      <c r="L30" s="23">
        <v>879</v>
      </c>
      <c r="M30" s="44">
        <f t="shared" si="4"/>
        <v>90.061475409836063</v>
      </c>
      <c r="N30" s="26">
        <v>0</v>
      </c>
      <c r="O30" s="23">
        <v>58</v>
      </c>
      <c r="P30" s="23">
        <v>14</v>
      </c>
      <c r="Q30" s="43">
        <f t="shared" si="11"/>
        <v>24.137931034482758</v>
      </c>
      <c r="R30" s="23">
        <v>18</v>
      </c>
      <c r="S30" s="44">
        <f t="shared" si="12"/>
        <v>31.03448275862069</v>
      </c>
      <c r="T30" s="45">
        <v>16</v>
      </c>
      <c r="U30" s="44">
        <f t="shared" si="14"/>
        <v>27.586206896551722</v>
      </c>
      <c r="V30" s="29">
        <v>36</v>
      </c>
      <c r="W30" s="43">
        <f t="shared" si="13"/>
        <v>62.068965517241381</v>
      </c>
      <c r="X30" s="30">
        <v>0</v>
      </c>
      <c r="Y30" s="47">
        <v>88</v>
      </c>
      <c r="Z30" s="26">
        <v>0</v>
      </c>
      <c r="AA30" s="26">
        <v>1</v>
      </c>
      <c r="AB30" s="48">
        <f t="shared" si="9"/>
        <v>89</v>
      </c>
      <c r="AC30" s="49">
        <v>0</v>
      </c>
      <c r="AD30" s="50">
        <v>0</v>
      </c>
    </row>
    <row r="31" spans="2:30" x14ac:dyDescent="0.3">
      <c r="B31" s="19" t="s">
        <v>62</v>
      </c>
      <c r="C31" s="20">
        <v>366713</v>
      </c>
      <c r="D31" s="20">
        <v>202534</v>
      </c>
      <c r="E31" s="21">
        <f t="shared" si="0"/>
        <v>55.229566445694587</v>
      </c>
      <c r="F31" s="88">
        <v>134380</v>
      </c>
      <c r="G31" s="21">
        <f t="shared" si="1"/>
        <v>36.64446038182448</v>
      </c>
      <c r="H31" s="23">
        <v>304682</v>
      </c>
      <c r="I31" s="21">
        <f t="shared" si="10"/>
        <v>83.084592037915201</v>
      </c>
      <c r="J31" s="24">
        <v>139697</v>
      </c>
      <c r="K31" s="21">
        <f t="shared" si="3"/>
        <v>38.094368075306846</v>
      </c>
      <c r="L31" s="23">
        <v>363528</v>
      </c>
      <c r="M31" s="25">
        <f t="shared" si="4"/>
        <v>99.131473386544798</v>
      </c>
      <c r="N31" s="26">
        <v>911</v>
      </c>
      <c r="O31" s="27">
        <v>1981</v>
      </c>
      <c r="P31" s="20">
        <v>1898</v>
      </c>
      <c r="Q31" s="21">
        <f t="shared" si="11"/>
        <v>95.810196870267532</v>
      </c>
      <c r="R31" s="20">
        <v>450</v>
      </c>
      <c r="S31" s="25">
        <f t="shared" si="12"/>
        <v>22.715800100959111</v>
      </c>
      <c r="T31" s="28">
        <v>623</v>
      </c>
      <c r="U31" s="25">
        <f t="shared" si="14"/>
        <v>31.448763250883392</v>
      </c>
      <c r="V31" s="29">
        <v>1944</v>
      </c>
      <c r="W31" s="21">
        <f t="shared" si="13"/>
        <v>98.132256436143365</v>
      </c>
      <c r="X31" s="30">
        <v>167</v>
      </c>
      <c r="Y31" s="31">
        <v>0</v>
      </c>
      <c r="Z31" s="24">
        <v>0</v>
      </c>
      <c r="AA31" s="24">
        <v>0</v>
      </c>
      <c r="AB31" s="32">
        <f t="shared" si="9"/>
        <v>0</v>
      </c>
      <c r="AC31" s="33">
        <v>16</v>
      </c>
      <c r="AD31" s="34">
        <v>135</v>
      </c>
    </row>
    <row r="32" spans="2:30" ht="14.95" thickBot="1" x14ac:dyDescent="0.35">
      <c r="B32" s="19" t="s">
        <v>63</v>
      </c>
      <c r="C32" s="20">
        <v>2416</v>
      </c>
      <c r="D32" s="20">
        <v>1909</v>
      </c>
      <c r="E32" s="21">
        <f t="shared" si="0"/>
        <v>79.014900662251662</v>
      </c>
      <c r="F32" s="84">
        <v>1120</v>
      </c>
      <c r="G32" s="21">
        <f t="shared" si="1"/>
        <v>46.357615894039732</v>
      </c>
      <c r="H32" s="23">
        <v>1711</v>
      </c>
      <c r="I32" s="21">
        <f t="shared" si="10"/>
        <v>70.819536423841058</v>
      </c>
      <c r="J32" s="24">
        <v>2100</v>
      </c>
      <c r="K32" s="21">
        <f t="shared" si="3"/>
        <v>86.920529801324506</v>
      </c>
      <c r="L32" s="23">
        <v>2387</v>
      </c>
      <c r="M32" s="25">
        <f t="shared" si="4"/>
        <v>98.799668874172184</v>
      </c>
      <c r="N32" s="26">
        <v>11</v>
      </c>
      <c r="O32" s="27">
        <v>117</v>
      </c>
      <c r="P32" s="20">
        <v>97</v>
      </c>
      <c r="Q32" s="21">
        <f t="shared" si="11"/>
        <v>82.90598290598291</v>
      </c>
      <c r="R32" s="20">
        <v>0</v>
      </c>
      <c r="S32" s="25">
        <f t="shared" si="12"/>
        <v>0</v>
      </c>
      <c r="T32" s="28">
        <v>110</v>
      </c>
      <c r="U32" s="25">
        <f t="shared" si="14"/>
        <v>94.017094017094024</v>
      </c>
      <c r="V32" s="29">
        <v>100</v>
      </c>
      <c r="W32" s="21">
        <f t="shared" si="13"/>
        <v>85.470085470085465</v>
      </c>
      <c r="X32" s="30">
        <v>0</v>
      </c>
      <c r="Y32" s="31">
        <v>15</v>
      </c>
      <c r="Z32" s="24">
        <v>0</v>
      </c>
      <c r="AA32" s="24">
        <v>0</v>
      </c>
      <c r="AB32" s="32">
        <f t="shared" si="9"/>
        <v>15</v>
      </c>
      <c r="AC32" s="33">
        <v>0</v>
      </c>
      <c r="AD32" s="34">
        <v>0</v>
      </c>
    </row>
    <row r="33" spans="2:30" s="22" customFormat="1" ht="14.95" thickBot="1" x14ac:dyDescent="0.35">
      <c r="B33" s="51" t="s">
        <v>64</v>
      </c>
      <c r="C33" s="20">
        <v>1147</v>
      </c>
      <c r="D33" s="20">
        <v>274</v>
      </c>
      <c r="E33" s="43">
        <f t="shared" si="0"/>
        <v>23.888404533565822</v>
      </c>
      <c r="F33" s="26">
        <v>0</v>
      </c>
      <c r="G33" s="26">
        <f>F33*100/C33</f>
        <v>0</v>
      </c>
      <c r="H33" s="26">
        <v>0</v>
      </c>
      <c r="I33" s="26">
        <f>H33*100/C33</f>
        <v>0</v>
      </c>
      <c r="J33" s="26">
        <v>0</v>
      </c>
      <c r="K33" s="43">
        <f t="shared" si="3"/>
        <v>0</v>
      </c>
      <c r="L33" s="26">
        <v>274</v>
      </c>
      <c r="M33" s="44">
        <f t="shared" si="4"/>
        <v>23.888404533565822</v>
      </c>
      <c r="N33" s="26">
        <v>0</v>
      </c>
      <c r="O33" s="23">
        <v>26</v>
      </c>
      <c r="P33" s="26">
        <v>0</v>
      </c>
      <c r="Q33" s="26">
        <f>P33*100/O33</f>
        <v>0</v>
      </c>
      <c r="R33" s="26">
        <v>5</v>
      </c>
      <c r="S33" s="44">
        <f>R33*100/O33</f>
        <v>19.23076923076923</v>
      </c>
      <c r="T33" s="45">
        <v>0</v>
      </c>
      <c r="U33" s="44">
        <f t="shared" si="14"/>
        <v>0</v>
      </c>
      <c r="V33" s="26">
        <v>5</v>
      </c>
      <c r="W33" s="43">
        <f>V33*100/O33</f>
        <v>19.23076923076923</v>
      </c>
      <c r="X33" s="30">
        <v>0</v>
      </c>
      <c r="Y33" s="52">
        <v>0</v>
      </c>
      <c r="Z33" s="53">
        <v>0</v>
      </c>
      <c r="AA33" s="53">
        <v>0</v>
      </c>
      <c r="AB33" s="48">
        <f t="shared" si="9"/>
        <v>0</v>
      </c>
      <c r="AC33" s="54">
        <v>0</v>
      </c>
      <c r="AD33" s="55">
        <v>0</v>
      </c>
    </row>
    <row r="34" spans="2:30" s="22" customFormat="1" x14ac:dyDescent="0.3">
      <c r="B34" s="19" t="s">
        <v>65</v>
      </c>
      <c r="C34" s="20">
        <v>93960</v>
      </c>
      <c r="D34" s="20">
        <v>39782</v>
      </c>
      <c r="E34" s="43">
        <f t="shared" si="0"/>
        <v>42.339293316304811</v>
      </c>
      <c r="F34" s="84">
        <v>0</v>
      </c>
      <c r="G34" s="43">
        <f t="shared" ref="G34:G39" si="15">F34/C34*100</f>
        <v>0</v>
      </c>
      <c r="H34" s="23">
        <v>0</v>
      </c>
      <c r="I34" s="43">
        <f t="shared" ref="I34:I39" si="16">H34/C34*100</f>
        <v>0</v>
      </c>
      <c r="J34" s="26"/>
      <c r="K34" s="43">
        <f t="shared" si="3"/>
        <v>0</v>
      </c>
      <c r="L34" s="23">
        <v>39782</v>
      </c>
      <c r="M34" s="44">
        <f t="shared" si="4"/>
        <v>42.339293316304811</v>
      </c>
      <c r="N34" s="26">
        <v>36143</v>
      </c>
      <c r="O34" s="27">
        <v>518</v>
      </c>
      <c r="P34" s="20">
        <v>0</v>
      </c>
      <c r="Q34" s="43">
        <f t="shared" ref="Q34:Q39" si="17">P34/O34*100</f>
        <v>0</v>
      </c>
      <c r="R34" s="20">
        <v>0</v>
      </c>
      <c r="S34" s="44">
        <f t="shared" ref="S34:S39" si="18">R34/O34*100</f>
        <v>0</v>
      </c>
      <c r="T34" s="45">
        <v>0</v>
      </c>
      <c r="U34" s="44"/>
      <c r="V34" s="29">
        <v>0</v>
      </c>
      <c r="W34" s="43">
        <f t="shared" ref="W34:W39" si="19">V34/O34*100</f>
        <v>0</v>
      </c>
      <c r="X34" s="30">
        <v>518</v>
      </c>
      <c r="Y34" s="47">
        <v>0</v>
      </c>
      <c r="Z34" s="26">
        <v>0</v>
      </c>
      <c r="AA34" s="26">
        <v>0</v>
      </c>
      <c r="AB34" s="48">
        <f t="shared" si="9"/>
        <v>0</v>
      </c>
      <c r="AC34" s="54">
        <v>284</v>
      </c>
      <c r="AD34" s="55">
        <v>9238</v>
      </c>
    </row>
    <row r="35" spans="2:30" x14ac:dyDescent="0.3">
      <c r="B35" s="19" t="s">
        <v>66</v>
      </c>
      <c r="C35" s="20">
        <v>52225</v>
      </c>
      <c r="D35" s="20">
        <v>23649</v>
      </c>
      <c r="E35" s="21">
        <f t="shared" si="0"/>
        <v>45.282910483484919</v>
      </c>
      <c r="F35" s="84">
        <v>8203</v>
      </c>
      <c r="G35" s="21">
        <f t="shared" si="15"/>
        <v>15.707036859741502</v>
      </c>
      <c r="H35" s="23">
        <v>9042</v>
      </c>
      <c r="I35" s="21">
        <f t="shared" si="16"/>
        <v>17.313547151747247</v>
      </c>
      <c r="J35" s="24">
        <v>11388</v>
      </c>
      <c r="K35" s="21">
        <f t="shared" si="3"/>
        <v>21.805648635710867</v>
      </c>
      <c r="L35" s="23">
        <v>45201</v>
      </c>
      <c r="M35" s="25">
        <f t="shared" si="4"/>
        <v>86.550502632838672</v>
      </c>
      <c r="N35" s="26">
        <v>2004</v>
      </c>
      <c r="O35" s="27">
        <v>808</v>
      </c>
      <c r="P35" s="20">
        <v>641</v>
      </c>
      <c r="Q35" s="21">
        <f t="shared" si="17"/>
        <v>79.331683168316829</v>
      </c>
      <c r="R35" s="20">
        <v>39</v>
      </c>
      <c r="S35" s="25">
        <f t="shared" si="18"/>
        <v>4.826732673267327</v>
      </c>
      <c r="T35" s="28">
        <v>256</v>
      </c>
      <c r="U35" s="25">
        <f t="shared" ref="U35:U40" si="20">T35*100/O35</f>
        <v>31.683168316831683</v>
      </c>
      <c r="V35" s="29">
        <v>663</v>
      </c>
      <c r="W35" s="21">
        <f t="shared" si="19"/>
        <v>82.054455445544548</v>
      </c>
      <c r="X35" s="30">
        <v>18</v>
      </c>
      <c r="Y35" s="31">
        <v>0</v>
      </c>
      <c r="Z35" s="24">
        <v>0</v>
      </c>
      <c r="AA35" s="24">
        <v>21</v>
      </c>
      <c r="AB35" s="32">
        <f t="shared" si="9"/>
        <v>21</v>
      </c>
      <c r="AC35" s="33">
        <v>0</v>
      </c>
      <c r="AD35" s="34">
        <v>0</v>
      </c>
    </row>
    <row r="36" spans="2:30" x14ac:dyDescent="0.3">
      <c r="B36" s="19" t="s">
        <v>67</v>
      </c>
      <c r="C36" s="20">
        <v>1726</v>
      </c>
      <c r="D36" s="20">
        <v>473</v>
      </c>
      <c r="E36" s="21">
        <f t="shared" si="0"/>
        <v>27.404403244495946</v>
      </c>
      <c r="F36" s="84">
        <v>928</v>
      </c>
      <c r="G36" s="21">
        <f t="shared" si="15"/>
        <v>53.765932792584017</v>
      </c>
      <c r="H36" s="23">
        <v>1710</v>
      </c>
      <c r="I36" s="21">
        <f t="shared" si="16"/>
        <v>99.073001158748554</v>
      </c>
      <c r="J36" s="24">
        <v>0</v>
      </c>
      <c r="K36" s="21">
        <f t="shared" si="3"/>
        <v>0</v>
      </c>
      <c r="L36" s="23">
        <v>1708</v>
      </c>
      <c r="M36" s="25">
        <f t="shared" si="4"/>
        <v>98.957126303592119</v>
      </c>
      <c r="N36" s="26">
        <v>0</v>
      </c>
      <c r="O36" s="27">
        <v>12</v>
      </c>
      <c r="P36" s="20">
        <v>11</v>
      </c>
      <c r="Q36" s="21">
        <f t="shared" si="17"/>
        <v>91.666666666666657</v>
      </c>
      <c r="R36" s="20">
        <v>0</v>
      </c>
      <c r="S36" s="25">
        <f t="shared" si="18"/>
        <v>0</v>
      </c>
      <c r="T36" s="28">
        <v>0</v>
      </c>
      <c r="U36" s="25">
        <f t="shared" si="20"/>
        <v>0</v>
      </c>
      <c r="V36" s="29">
        <v>11</v>
      </c>
      <c r="W36" s="21">
        <f t="shared" si="19"/>
        <v>91.666666666666657</v>
      </c>
      <c r="X36" s="30">
        <v>0</v>
      </c>
      <c r="Y36" s="31">
        <v>0</v>
      </c>
      <c r="Z36" s="24">
        <v>0</v>
      </c>
      <c r="AA36" s="24">
        <v>0</v>
      </c>
      <c r="AB36" s="32">
        <f t="shared" si="9"/>
        <v>0</v>
      </c>
      <c r="AC36" s="33">
        <v>0</v>
      </c>
      <c r="AD36" s="34">
        <v>0</v>
      </c>
    </row>
    <row r="37" spans="2:30" x14ac:dyDescent="0.3">
      <c r="B37" s="19" t="s">
        <v>68</v>
      </c>
      <c r="C37" s="20">
        <v>77723</v>
      </c>
      <c r="D37" s="20">
        <v>61005</v>
      </c>
      <c r="E37" s="21">
        <f t="shared" si="0"/>
        <v>78.490279582620332</v>
      </c>
      <c r="F37" s="84">
        <v>20023</v>
      </c>
      <c r="G37" s="21">
        <f t="shared" si="15"/>
        <v>25.762000952099122</v>
      </c>
      <c r="H37" s="23">
        <v>54560</v>
      </c>
      <c r="I37" s="21">
        <f t="shared" si="16"/>
        <v>70.198010884808866</v>
      </c>
      <c r="J37" s="24">
        <v>38229</v>
      </c>
      <c r="K37" s="21">
        <f t="shared" si="3"/>
        <v>49.186212575428122</v>
      </c>
      <c r="L37" s="23">
        <v>70878</v>
      </c>
      <c r="M37" s="25">
        <f t="shared" si="4"/>
        <v>91.193083128546249</v>
      </c>
      <c r="N37" s="26">
        <v>1922</v>
      </c>
      <c r="O37" s="27">
        <v>2224</v>
      </c>
      <c r="P37" s="20">
        <v>1688</v>
      </c>
      <c r="Q37" s="21">
        <f t="shared" si="17"/>
        <v>75.899280575539578</v>
      </c>
      <c r="R37" s="20">
        <v>280</v>
      </c>
      <c r="S37" s="25">
        <f t="shared" si="18"/>
        <v>12.589928057553957</v>
      </c>
      <c r="T37" s="28">
        <v>811</v>
      </c>
      <c r="U37" s="25">
        <f t="shared" si="20"/>
        <v>36.465827338129493</v>
      </c>
      <c r="V37" s="29">
        <v>1839</v>
      </c>
      <c r="W37" s="21">
        <f t="shared" si="19"/>
        <v>82.688848920863308</v>
      </c>
      <c r="X37" s="30">
        <v>29</v>
      </c>
      <c r="Y37" s="31">
        <v>82</v>
      </c>
      <c r="Z37" s="24">
        <v>27</v>
      </c>
      <c r="AA37" s="24">
        <v>51</v>
      </c>
      <c r="AB37" s="32">
        <f t="shared" si="9"/>
        <v>160</v>
      </c>
      <c r="AC37" s="33">
        <v>20</v>
      </c>
      <c r="AD37" s="34">
        <v>436</v>
      </c>
    </row>
    <row r="38" spans="2:30" x14ac:dyDescent="0.3">
      <c r="B38" s="19" t="s">
        <v>69</v>
      </c>
      <c r="C38" s="20">
        <v>11190</v>
      </c>
      <c r="D38" s="20">
        <v>6165</v>
      </c>
      <c r="E38" s="21">
        <f t="shared" si="0"/>
        <v>55.093833780160857</v>
      </c>
      <c r="F38" s="84">
        <v>2567</v>
      </c>
      <c r="G38" s="21">
        <f t="shared" si="15"/>
        <v>22.94012511170688</v>
      </c>
      <c r="H38" s="23">
        <v>877</v>
      </c>
      <c r="I38" s="21">
        <f t="shared" si="16"/>
        <v>7.837354781054513</v>
      </c>
      <c r="J38" s="24">
        <v>0</v>
      </c>
      <c r="K38" s="21">
        <f t="shared" si="3"/>
        <v>0</v>
      </c>
      <c r="L38" s="23">
        <v>9098</v>
      </c>
      <c r="M38" s="25">
        <f t="shared" si="4"/>
        <v>81.304736371760498</v>
      </c>
      <c r="N38" s="26">
        <v>0</v>
      </c>
      <c r="O38" s="27">
        <v>540</v>
      </c>
      <c r="P38" s="20">
        <v>121</v>
      </c>
      <c r="Q38" s="21">
        <f t="shared" si="17"/>
        <v>22.407407407407405</v>
      </c>
      <c r="R38" s="20">
        <v>509</v>
      </c>
      <c r="S38" s="25">
        <f t="shared" si="18"/>
        <v>94.259259259259252</v>
      </c>
      <c r="T38" s="28">
        <v>0</v>
      </c>
      <c r="U38" s="25">
        <f t="shared" si="20"/>
        <v>0</v>
      </c>
      <c r="V38" s="29">
        <v>509</v>
      </c>
      <c r="W38" s="21">
        <f t="shared" si="19"/>
        <v>94.259259259259252</v>
      </c>
      <c r="X38" s="30">
        <v>0</v>
      </c>
      <c r="Y38" s="31">
        <v>93</v>
      </c>
      <c r="Z38" s="24">
        <v>0</v>
      </c>
      <c r="AA38" s="24">
        <v>0</v>
      </c>
      <c r="AB38" s="32">
        <f t="shared" si="9"/>
        <v>93</v>
      </c>
      <c r="AC38" s="33"/>
      <c r="AD38" s="34"/>
    </row>
    <row r="39" spans="2:30" ht="14.95" thickBot="1" x14ac:dyDescent="0.35">
      <c r="B39" s="74" t="s">
        <v>70</v>
      </c>
      <c r="C39" s="75">
        <v>21000</v>
      </c>
      <c r="D39" s="75">
        <v>0</v>
      </c>
      <c r="E39" s="76">
        <f t="shared" si="0"/>
        <v>0</v>
      </c>
      <c r="F39" s="84">
        <v>0</v>
      </c>
      <c r="G39" s="76">
        <f t="shared" si="15"/>
        <v>0</v>
      </c>
      <c r="H39" s="77">
        <v>17800</v>
      </c>
      <c r="I39" s="76">
        <f t="shared" si="16"/>
        <v>84.761904761904759</v>
      </c>
      <c r="J39" s="36">
        <v>0</v>
      </c>
      <c r="K39" s="76">
        <f t="shared" si="3"/>
        <v>0</v>
      </c>
      <c r="L39" s="77">
        <v>17800</v>
      </c>
      <c r="M39" s="78">
        <f t="shared" si="4"/>
        <v>84.761904761904759</v>
      </c>
      <c r="N39" s="79">
        <v>0</v>
      </c>
      <c r="O39" s="80">
        <v>90</v>
      </c>
      <c r="P39" s="75">
        <v>65</v>
      </c>
      <c r="Q39" s="76">
        <f t="shared" si="17"/>
        <v>72.222222222222214</v>
      </c>
      <c r="R39" s="75">
        <v>15</v>
      </c>
      <c r="S39" s="78">
        <f t="shared" si="18"/>
        <v>16.666666666666664</v>
      </c>
      <c r="T39" s="81">
        <v>0</v>
      </c>
      <c r="U39" s="78">
        <f t="shared" si="20"/>
        <v>0</v>
      </c>
      <c r="V39" s="82">
        <v>73</v>
      </c>
      <c r="W39" s="76">
        <f t="shared" si="19"/>
        <v>81.111111111111114</v>
      </c>
      <c r="X39" s="83">
        <v>0</v>
      </c>
      <c r="Y39" s="35">
        <v>0</v>
      </c>
      <c r="Z39" s="36">
        <v>0</v>
      </c>
      <c r="AA39" s="36">
        <v>0</v>
      </c>
      <c r="AB39" s="37">
        <f t="shared" si="9"/>
        <v>0</v>
      </c>
      <c r="AC39" s="38">
        <v>38</v>
      </c>
      <c r="AD39" s="39">
        <v>3200</v>
      </c>
    </row>
    <row r="40" spans="2:30" ht="14.95" thickBot="1" x14ac:dyDescent="0.35">
      <c r="B40" s="56" t="s">
        <v>71</v>
      </c>
      <c r="C40" s="62">
        <f>SUM(C8:C39)</f>
        <v>1851306</v>
      </c>
      <c r="D40" s="59">
        <f>SUM(D8:D39)</f>
        <v>1175846</v>
      </c>
      <c r="E40" s="57">
        <f t="shared" si="0"/>
        <v>63.514405506166995</v>
      </c>
      <c r="F40" s="58">
        <f>SUM(F8:F39)</f>
        <v>581135</v>
      </c>
      <c r="G40" s="57">
        <f>F40*100/C40</f>
        <v>31.390542676359285</v>
      </c>
      <c r="H40" s="59">
        <f>SUM(H8:H39)</f>
        <v>912075</v>
      </c>
      <c r="I40" s="57">
        <f>H40*100/C40</f>
        <v>49.266571814708101</v>
      </c>
      <c r="J40" s="59">
        <f>SUM(J8:J39)</f>
        <v>663538</v>
      </c>
      <c r="K40" s="60">
        <f t="shared" si="3"/>
        <v>35.841616674931103</v>
      </c>
      <c r="L40" s="59">
        <f>SUM(L8:L39)</f>
        <v>1604957</v>
      </c>
      <c r="M40" s="57">
        <f t="shared" si="4"/>
        <v>86.693231696975005</v>
      </c>
      <c r="N40" s="61">
        <f>SUM(N8:N39)</f>
        <v>74798</v>
      </c>
      <c r="O40" s="62">
        <f>SUM(O8:O39)</f>
        <v>59760</v>
      </c>
      <c r="P40" s="59">
        <f>SUM(P8:P39)</f>
        <v>38767</v>
      </c>
      <c r="Q40" s="57">
        <f>P40*100/O40</f>
        <v>64.871151271753675</v>
      </c>
      <c r="R40" s="59">
        <f>SUM(R8:R39)</f>
        <v>17531</v>
      </c>
      <c r="S40" s="63">
        <f>R40*100/O40</f>
        <v>29.335676037483267</v>
      </c>
      <c r="T40" s="64">
        <f>SUM(T8:T39)</f>
        <v>14927</v>
      </c>
      <c r="U40" s="65">
        <f t="shared" si="20"/>
        <v>24.978246318607763</v>
      </c>
      <c r="V40" s="59">
        <f>SUM(V8:V39)</f>
        <v>43965</v>
      </c>
      <c r="W40" s="61">
        <f>V40*100/O40</f>
        <v>73.569277108433738</v>
      </c>
      <c r="X40" s="64">
        <f t="shared" ref="X40:AD40" si="21">SUM(X8:X39)</f>
        <v>1704</v>
      </c>
      <c r="Y40" s="62">
        <f t="shared" si="21"/>
        <v>2742</v>
      </c>
      <c r="Z40" s="59">
        <f t="shared" si="21"/>
        <v>164</v>
      </c>
      <c r="AA40" s="59">
        <f t="shared" si="21"/>
        <v>111</v>
      </c>
      <c r="AB40" s="59">
        <f t="shared" si="21"/>
        <v>3017</v>
      </c>
      <c r="AC40" s="62">
        <f t="shared" si="21"/>
        <v>1041</v>
      </c>
      <c r="AD40" s="66">
        <f t="shared" si="21"/>
        <v>34408</v>
      </c>
    </row>
    <row r="41" spans="2:30" x14ac:dyDescent="0.3">
      <c r="C41" s="122" t="s">
        <v>72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3" t="s">
        <v>73</v>
      </c>
      <c r="Z41" s="123"/>
      <c r="AA41" s="123"/>
      <c r="AB41" s="123"/>
      <c r="AC41" s="123"/>
      <c r="AD41" s="123"/>
    </row>
    <row r="42" spans="2:30" x14ac:dyDescent="0.3">
      <c r="C42" s="122" t="s">
        <v>74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  <c r="AD42" s="68"/>
    </row>
    <row r="43" spans="2:30" x14ac:dyDescent="0.3">
      <c r="C43" s="124" t="s">
        <v>75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  <c r="AD43" s="68"/>
    </row>
    <row r="44" spans="2:30" x14ac:dyDescent="0.3">
      <c r="C44" s="114" t="s">
        <v>76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8"/>
      <c r="AD44" s="68"/>
    </row>
    <row r="45" spans="2:30" x14ac:dyDescent="0.3"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2:30" x14ac:dyDescent="0.3">
      <c r="C46" s="115" t="s">
        <v>77</v>
      </c>
      <c r="D46" s="115"/>
      <c r="E46" s="115"/>
      <c r="F46" s="115"/>
      <c r="G46" s="115"/>
      <c r="H46" s="115"/>
      <c r="I46" s="115"/>
      <c r="J46" s="115"/>
      <c r="K46" s="71"/>
      <c r="L46" s="71"/>
      <c r="M46" s="71"/>
      <c r="N46" s="72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</row>
  </sheetData>
  <mergeCells count="18">
    <mergeCell ref="B5:B7"/>
    <mergeCell ref="C5:X5"/>
    <mergeCell ref="Y5:AB5"/>
    <mergeCell ref="AC5:AD6"/>
    <mergeCell ref="C6:N6"/>
    <mergeCell ref="B1:AD1"/>
    <mergeCell ref="C2:D2"/>
    <mergeCell ref="E2:AD2"/>
    <mergeCell ref="B3:C3"/>
    <mergeCell ref="E4:AD4"/>
    <mergeCell ref="C44:N44"/>
    <mergeCell ref="C46:J46"/>
    <mergeCell ref="O6:X6"/>
    <mergeCell ref="Y6:AB6"/>
    <mergeCell ref="C41:X41"/>
    <mergeCell ref="Y41:AD41"/>
    <mergeCell ref="C42:N42"/>
    <mergeCell ref="C43:N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8"/>
  <sheetViews>
    <sheetView tabSelected="1" view="pageBreakPreview" topLeftCell="H1" zoomScale="70" zoomScaleNormal="100" zoomScaleSheetLayoutView="70" workbookViewId="0">
      <selection activeCell="AA2" sqref="AA2:AC2"/>
    </sheetView>
  </sheetViews>
  <sheetFormatPr defaultRowHeight="14.4" x14ac:dyDescent="0.3"/>
  <cols>
    <col min="1" max="1" width="26" customWidth="1"/>
    <col min="2" max="2" width="14.19921875" customWidth="1"/>
    <col min="3" max="3" width="13.8984375" customWidth="1"/>
    <col min="4" max="4" width="12" style="90" customWidth="1"/>
    <col min="5" max="10" width="12" customWidth="1"/>
    <col min="11" max="11" width="13.8984375" customWidth="1"/>
    <col min="12" max="23" width="12" customWidth="1"/>
    <col min="24" max="25" width="10.296875" customWidth="1"/>
    <col min="26" max="26" width="9.19921875" customWidth="1"/>
    <col min="27" max="29" width="10.296875" customWidth="1"/>
  </cols>
  <sheetData>
    <row r="2" spans="1:29" ht="23.95" thickBot="1" x14ac:dyDescent="0.5">
      <c r="AA2" s="152" t="s">
        <v>96</v>
      </c>
      <c r="AB2" s="152"/>
      <c r="AC2" s="152"/>
    </row>
    <row r="3" spans="1:29" s="89" customFormat="1" ht="25.2" thickBot="1" x14ac:dyDescent="0.45">
      <c r="A3" s="149" t="s">
        <v>95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</row>
    <row r="4" spans="1:29" s="106" customFormat="1" ht="284.39999999999998" customHeight="1" thickBot="1" x14ac:dyDescent="0.3">
      <c r="A4" s="98" t="s">
        <v>78</v>
      </c>
      <c r="B4" s="102" t="s">
        <v>12</v>
      </c>
      <c r="C4" s="100" t="s">
        <v>13</v>
      </c>
      <c r="D4" s="99" t="s">
        <v>14</v>
      </c>
      <c r="E4" s="100" t="s">
        <v>15</v>
      </c>
      <c r="F4" s="100" t="s">
        <v>16</v>
      </c>
      <c r="G4" s="100" t="s">
        <v>17</v>
      </c>
      <c r="H4" s="100" t="s">
        <v>18</v>
      </c>
      <c r="I4" s="100" t="s">
        <v>19</v>
      </c>
      <c r="J4" s="100" t="s">
        <v>20</v>
      </c>
      <c r="K4" s="100" t="s">
        <v>21</v>
      </c>
      <c r="L4" s="101" t="s">
        <v>22</v>
      </c>
      <c r="M4" s="101" t="s">
        <v>23</v>
      </c>
      <c r="N4" s="102" t="s">
        <v>24</v>
      </c>
      <c r="O4" s="100" t="s">
        <v>25</v>
      </c>
      <c r="P4" s="100" t="s">
        <v>16</v>
      </c>
      <c r="Q4" s="100" t="s">
        <v>26</v>
      </c>
      <c r="R4" s="101" t="s">
        <v>27</v>
      </c>
      <c r="S4" s="101" t="s">
        <v>28</v>
      </c>
      <c r="T4" s="101" t="s">
        <v>29</v>
      </c>
      <c r="U4" s="100" t="s">
        <v>30</v>
      </c>
      <c r="V4" s="100" t="s">
        <v>31</v>
      </c>
      <c r="W4" s="103" t="s">
        <v>32</v>
      </c>
      <c r="X4" s="104" t="s">
        <v>33</v>
      </c>
      <c r="Y4" s="100" t="s">
        <v>34</v>
      </c>
      <c r="Z4" s="100" t="s">
        <v>35</v>
      </c>
      <c r="AA4" s="105" t="s">
        <v>36</v>
      </c>
      <c r="AB4" s="102" t="s">
        <v>37</v>
      </c>
      <c r="AC4" s="105" t="s">
        <v>38</v>
      </c>
    </row>
    <row r="5" spans="1:29" ht="33.65" customHeight="1" x14ac:dyDescent="0.4">
      <c r="A5" s="95" t="s">
        <v>39</v>
      </c>
      <c r="B5" s="107">
        <v>56027</v>
      </c>
      <c r="C5" s="107">
        <v>55996</v>
      </c>
      <c r="D5" s="108">
        <v>99.944669534331666</v>
      </c>
      <c r="E5" s="107">
        <v>52857</v>
      </c>
      <c r="F5" s="107">
        <v>94.342013671979586</v>
      </c>
      <c r="G5" s="107">
        <v>56027</v>
      </c>
      <c r="H5" s="107">
        <v>100</v>
      </c>
      <c r="I5" s="107">
        <v>28823</v>
      </c>
      <c r="J5" s="108">
        <v>51.44483909543613</v>
      </c>
      <c r="K5" s="107">
        <v>56027</v>
      </c>
      <c r="L5" s="107">
        <v>100</v>
      </c>
      <c r="M5" s="107">
        <v>490</v>
      </c>
      <c r="N5" s="107">
        <v>14354</v>
      </c>
      <c r="O5" s="107">
        <v>9761</v>
      </c>
      <c r="P5" s="108">
        <v>68.00195067576982</v>
      </c>
      <c r="Q5" s="107">
        <v>10031</v>
      </c>
      <c r="R5" s="108">
        <v>69.882959453810784</v>
      </c>
      <c r="S5" s="107">
        <v>1596</v>
      </c>
      <c r="T5" s="108">
        <v>11.118851887975477</v>
      </c>
      <c r="U5" s="107">
        <v>11523</v>
      </c>
      <c r="V5" s="108">
        <v>80.277274627281585</v>
      </c>
      <c r="W5" s="107">
        <v>154</v>
      </c>
      <c r="X5" s="107">
        <v>1714</v>
      </c>
      <c r="Y5" s="107">
        <v>67</v>
      </c>
      <c r="Z5" s="107">
        <v>0</v>
      </c>
      <c r="AA5" s="107">
        <v>1781</v>
      </c>
      <c r="AB5" s="107">
        <v>20</v>
      </c>
      <c r="AC5" s="107">
        <v>740</v>
      </c>
    </row>
    <row r="6" spans="1:29" ht="33.65" customHeight="1" x14ac:dyDescent="0.4">
      <c r="A6" s="95" t="s">
        <v>79</v>
      </c>
      <c r="B6" s="91">
        <v>5870</v>
      </c>
      <c r="C6" s="91">
        <v>3860</v>
      </c>
      <c r="D6" s="92">
        <v>65.758091993185687</v>
      </c>
      <c r="E6" s="91">
        <v>1110</v>
      </c>
      <c r="F6" s="91">
        <v>18.909710391822827</v>
      </c>
      <c r="G6" s="91">
        <v>1696</v>
      </c>
      <c r="H6" s="92">
        <v>28.892674616695057</v>
      </c>
      <c r="I6" s="91">
        <v>785</v>
      </c>
      <c r="J6" s="92">
        <v>13.373083475298126</v>
      </c>
      <c r="K6" s="91">
        <v>5525</v>
      </c>
      <c r="L6" s="92">
        <v>94.122657580919935</v>
      </c>
      <c r="M6" s="91">
        <v>270</v>
      </c>
      <c r="N6" s="91">
        <v>402</v>
      </c>
      <c r="O6" s="91">
        <v>163</v>
      </c>
      <c r="P6" s="92">
        <v>40.547263681592035</v>
      </c>
      <c r="Q6" s="91">
        <v>201</v>
      </c>
      <c r="R6" s="92">
        <v>50</v>
      </c>
      <c r="S6" s="91">
        <v>15</v>
      </c>
      <c r="T6" s="92">
        <v>3.7313432835820897</v>
      </c>
      <c r="U6" s="91">
        <v>328</v>
      </c>
      <c r="V6" s="92">
        <v>81.592039800995025</v>
      </c>
      <c r="W6" s="91">
        <v>425</v>
      </c>
      <c r="X6" s="91">
        <v>0</v>
      </c>
      <c r="Y6" s="91">
        <v>0</v>
      </c>
      <c r="Z6" s="91">
        <v>0</v>
      </c>
      <c r="AA6" s="91">
        <v>0</v>
      </c>
      <c r="AB6" s="91">
        <v>5</v>
      </c>
      <c r="AC6" s="91">
        <v>75</v>
      </c>
    </row>
    <row r="7" spans="1:29" ht="33.65" customHeight="1" x14ac:dyDescent="0.4">
      <c r="A7" s="95" t="s">
        <v>41</v>
      </c>
      <c r="B7" s="91">
        <v>48579</v>
      </c>
      <c r="C7" s="91">
        <v>37964</v>
      </c>
      <c r="D7" s="92">
        <v>78.148994421457829</v>
      </c>
      <c r="E7" s="91">
        <v>23357</v>
      </c>
      <c r="F7" s="91">
        <v>48.080446283373476</v>
      </c>
      <c r="G7" s="91">
        <v>28166</v>
      </c>
      <c r="H7" s="92">
        <v>57.97978550402437</v>
      </c>
      <c r="I7" s="91">
        <v>27668</v>
      </c>
      <c r="J7" s="92">
        <v>56.954651186726778</v>
      </c>
      <c r="K7" s="91">
        <v>44319</v>
      </c>
      <c r="L7" s="92">
        <v>91.230778731550672</v>
      </c>
      <c r="M7" s="91">
        <v>1787</v>
      </c>
      <c r="N7" s="91">
        <v>5149</v>
      </c>
      <c r="O7" s="91">
        <v>4124</v>
      </c>
      <c r="P7" s="92">
        <v>80.093221984851425</v>
      </c>
      <c r="Q7" s="91">
        <v>53</v>
      </c>
      <c r="R7" s="92">
        <v>1.0293260827345116</v>
      </c>
      <c r="S7" s="91">
        <v>2136</v>
      </c>
      <c r="T7" s="92">
        <v>41.483783258885218</v>
      </c>
      <c r="U7" s="91">
        <v>4143</v>
      </c>
      <c r="V7" s="92">
        <v>80.46222567488833</v>
      </c>
      <c r="W7" s="91">
        <v>61</v>
      </c>
      <c r="X7" s="91">
        <v>0</v>
      </c>
      <c r="Y7" s="91">
        <v>0</v>
      </c>
      <c r="Z7" s="91">
        <v>0</v>
      </c>
      <c r="AA7" s="91">
        <v>0</v>
      </c>
      <c r="AB7" s="91">
        <v>41</v>
      </c>
      <c r="AC7" s="91">
        <v>817</v>
      </c>
    </row>
    <row r="8" spans="1:29" ht="33.65" customHeight="1" x14ac:dyDescent="0.4">
      <c r="A8" s="95" t="s">
        <v>42</v>
      </c>
      <c r="B8" s="91">
        <v>21381</v>
      </c>
      <c r="C8" s="91">
        <v>9544</v>
      </c>
      <c r="D8" s="92">
        <v>44.637762499415366</v>
      </c>
      <c r="E8" s="91">
        <v>2212</v>
      </c>
      <c r="F8" s="91">
        <v>10.345633974089145</v>
      </c>
      <c r="G8" s="91">
        <v>3247</v>
      </c>
      <c r="H8" s="92">
        <v>15.186380431223984</v>
      </c>
      <c r="I8" s="91">
        <v>19611</v>
      </c>
      <c r="J8" s="92">
        <v>91.721622000841876</v>
      </c>
      <c r="K8" s="91">
        <v>20341</v>
      </c>
      <c r="L8" s="92">
        <v>95.135868294279973</v>
      </c>
      <c r="M8" s="91">
        <v>2028</v>
      </c>
      <c r="N8" s="91">
        <v>377</v>
      </c>
      <c r="O8" s="91">
        <v>144</v>
      </c>
      <c r="P8" s="92">
        <v>38.196286472148536</v>
      </c>
      <c r="Q8" s="91">
        <v>217</v>
      </c>
      <c r="R8" s="92">
        <v>57.559681697612731</v>
      </c>
      <c r="S8" s="91">
        <v>64</v>
      </c>
      <c r="T8" s="92">
        <v>16.976127320954909</v>
      </c>
      <c r="U8" s="91">
        <v>162</v>
      </c>
      <c r="V8" s="92">
        <v>42.970822281167109</v>
      </c>
      <c r="W8" s="91">
        <v>7</v>
      </c>
      <c r="X8" s="91">
        <v>0</v>
      </c>
      <c r="Y8" s="91">
        <v>0</v>
      </c>
      <c r="Z8" s="91">
        <v>0</v>
      </c>
      <c r="AA8" s="91">
        <v>0</v>
      </c>
      <c r="AB8" s="91">
        <v>9</v>
      </c>
      <c r="AC8" s="91">
        <v>103</v>
      </c>
    </row>
    <row r="9" spans="1:29" ht="41.95" customHeight="1" x14ac:dyDescent="0.4">
      <c r="A9" s="95" t="s">
        <v>43</v>
      </c>
      <c r="B9" s="91">
        <v>7100</v>
      </c>
      <c r="C9" s="91">
        <v>5870</v>
      </c>
      <c r="D9" s="92">
        <v>82.676056338028175</v>
      </c>
      <c r="E9" s="91">
        <v>312</v>
      </c>
      <c r="F9" s="91">
        <v>4.394366197183099</v>
      </c>
      <c r="G9" s="91">
        <v>322</v>
      </c>
      <c r="H9" s="92">
        <v>4.535211267605634</v>
      </c>
      <c r="I9" s="91">
        <v>2650</v>
      </c>
      <c r="J9" s="92">
        <v>37.323943661971832</v>
      </c>
      <c r="K9" s="91">
        <v>5870</v>
      </c>
      <c r="L9" s="92">
        <v>82.676056338028175</v>
      </c>
      <c r="M9" s="91">
        <v>503</v>
      </c>
      <c r="N9" s="91">
        <v>245</v>
      </c>
      <c r="O9" s="91">
        <v>98</v>
      </c>
      <c r="P9" s="92">
        <v>40</v>
      </c>
      <c r="Q9" s="91">
        <v>54</v>
      </c>
      <c r="R9" s="92">
        <v>22.040816326530614</v>
      </c>
      <c r="S9" s="91">
        <v>84</v>
      </c>
      <c r="T9" s="92">
        <v>34.285714285714285</v>
      </c>
      <c r="U9" s="91">
        <v>98</v>
      </c>
      <c r="V9" s="92">
        <v>40</v>
      </c>
      <c r="W9" s="91">
        <v>4</v>
      </c>
      <c r="X9" s="91">
        <v>0</v>
      </c>
      <c r="Y9" s="91">
        <v>0</v>
      </c>
      <c r="Z9" s="91">
        <v>0</v>
      </c>
      <c r="AA9" s="91">
        <v>0</v>
      </c>
      <c r="AB9" s="91">
        <v>10</v>
      </c>
      <c r="AC9" s="91">
        <v>65</v>
      </c>
    </row>
    <row r="10" spans="1:29" ht="33.65" customHeight="1" x14ac:dyDescent="0.4">
      <c r="A10" s="95" t="s">
        <v>80</v>
      </c>
      <c r="B10" s="91">
        <v>94424</v>
      </c>
      <c r="C10" s="91">
        <v>93784</v>
      </c>
      <c r="D10" s="92">
        <v>99.322206218757941</v>
      </c>
      <c r="E10" s="91">
        <v>94101</v>
      </c>
      <c r="F10" s="91">
        <v>99.657925951029398</v>
      </c>
      <c r="G10" s="91">
        <v>94101</v>
      </c>
      <c r="H10" s="92">
        <v>99.657925951029398</v>
      </c>
      <c r="I10" s="91">
        <v>93104</v>
      </c>
      <c r="J10" s="92">
        <v>98.602050326188262</v>
      </c>
      <c r="K10" s="91">
        <v>93784</v>
      </c>
      <c r="L10" s="92">
        <v>99.322206218757941</v>
      </c>
      <c r="M10" s="91">
        <v>2486</v>
      </c>
      <c r="N10" s="91">
        <v>3898</v>
      </c>
      <c r="O10" s="91">
        <v>3875</v>
      </c>
      <c r="P10" s="92">
        <v>99.409953822473057</v>
      </c>
      <c r="Q10" s="91">
        <v>308</v>
      </c>
      <c r="R10" s="92">
        <v>7.9014879425346338</v>
      </c>
      <c r="S10" s="91">
        <v>3472</v>
      </c>
      <c r="T10" s="92">
        <v>89.07131862493587</v>
      </c>
      <c r="U10" s="91">
        <v>3875</v>
      </c>
      <c r="V10" s="92">
        <v>99.409953822473057</v>
      </c>
      <c r="W10" s="91">
        <v>38</v>
      </c>
      <c r="X10" s="91">
        <v>220</v>
      </c>
      <c r="Y10" s="91">
        <v>21</v>
      </c>
      <c r="Z10" s="91">
        <v>5</v>
      </c>
      <c r="AA10" s="91">
        <v>246</v>
      </c>
      <c r="AB10" s="91">
        <v>38</v>
      </c>
      <c r="AC10" s="91">
        <v>127</v>
      </c>
    </row>
    <row r="11" spans="1:29" ht="33.65" customHeight="1" x14ac:dyDescent="0.4">
      <c r="A11" s="95" t="s">
        <v>81</v>
      </c>
      <c r="B11" s="91">
        <v>31792</v>
      </c>
      <c r="C11" s="91">
        <v>17210</v>
      </c>
      <c r="D11" s="92">
        <v>54.133115249119278</v>
      </c>
      <c r="E11" s="91">
        <v>479</v>
      </c>
      <c r="F11" s="91">
        <v>1.5066683442375441</v>
      </c>
      <c r="G11" s="91">
        <v>3978</v>
      </c>
      <c r="H11" s="92">
        <v>12.512581781580273</v>
      </c>
      <c r="I11" s="91">
        <v>0</v>
      </c>
      <c r="J11" s="92">
        <v>0</v>
      </c>
      <c r="K11" s="91">
        <v>20656</v>
      </c>
      <c r="L11" s="92">
        <v>64.972320080523403</v>
      </c>
      <c r="M11" s="91">
        <v>6883</v>
      </c>
      <c r="N11" s="91">
        <v>849</v>
      </c>
      <c r="O11" s="91">
        <v>183</v>
      </c>
      <c r="P11" s="92">
        <v>21.554770318021202</v>
      </c>
      <c r="Q11" s="91">
        <v>0</v>
      </c>
      <c r="R11" s="92">
        <v>0</v>
      </c>
      <c r="S11" s="91">
        <v>273</v>
      </c>
      <c r="T11" s="92">
        <v>32.155477031802121</v>
      </c>
      <c r="U11" s="91">
        <v>851</v>
      </c>
      <c r="V11" s="92">
        <v>100.23557126030624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</row>
    <row r="12" spans="1:29" s="22" customFormat="1" ht="33.65" customHeight="1" x14ac:dyDescent="0.4">
      <c r="A12" s="95" t="s">
        <v>46</v>
      </c>
      <c r="B12" s="91">
        <v>35313</v>
      </c>
      <c r="C12" s="91">
        <v>21678</v>
      </c>
      <c r="D12" s="92">
        <v>61.388157335825333</v>
      </c>
      <c r="E12" s="91">
        <v>14879</v>
      </c>
      <c r="F12" s="91">
        <v>42.13462464248294</v>
      </c>
      <c r="G12" s="91">
        <v>7481</v>
      </c>
      <c r="H12" s="92">
        <v>21.184832781128762</v>
      </c>
      <c r="I12" s="91">
        <v>25148</v>
      </c>
      <c r="J12" s="92">
        <v>71.214566873389401</v>
      </c>
      <c r="K12" s="91">
        <v>27389</v>
      </c>
      <c r="L12" s="92">
        <v>77.560671707303257</v>
      </c>
      <c r="M12" s="91">
        <v>1648</v>
      </c>
      <c r="N12" s="91">
        <v>784</v>
      </c>
      <c r="O12" s="91">
        <v>659</v>
      </c>
      <c r="P12" s="92">
        <v>84.056122448979593</v>
      </c>
      <c r="Q12" s="91">
        <v>208</v>
      </c>
      <c r="R12" s="92">
        <v>26.530612244897959</v>
      </c>
      <c r="S12" s="91">
        <v>338</v>
      </c>
      <c r="T12" s="92">
        <v>43.112244897959187</v>
      </c>
      <c r="U12" s="91">
        <v>694</v>
      </c>
      <c r="V12" s="92">
        <v>88.520408163265301</v>
      </c>
      <c r="W12" s="91">
        <v>0</v>
      </c>
      <c r="X12" s="91">
        <v>0</v>
      </c>
      <c r="Y12" s="91">
        <v>0</v>
      </c>
      <c r="Z12" s="91">
        <v>0</v>
      </c>
      <c r="AA12" s="91">
        <v>0</v>
      </c>
      <c r="AB12" s="91">
        <v>5</v>
      </c>
      <c r="AC12" s="91">
        <v>278</v>
      </c>
    </row>
    <row r="13" spans="1:29" s="22" customFormat="1" ht="33.65" customHeight="1" x14ac:dyDescent="0.4">
      <c r="A13" s="95" t="s">
        <v>47</v>
      </c>
      <c r="B13" s="91">
        <v>2350</v>
      </c>
      <c r="C13" s="91">
        <v>1730</v>
      </c>
      <c r="D13" s="92">
        <v>73.61702127659575</v>
      </c>
      <c r="E13" s="91">
        <v>1225</v>
      </c>
      <c r="F13" s="91">
        <v>52.12765957446809</v>
      </c>
      <c r="G13" s="91">
        <v>1410</v>
      </c>
      <c r="H13" s="92">
        <v>60</v>
      </c>
      <c r="I13" s="91">
        <v>1810</v>
      </c>
      <c r="J13" s="92">
        <v>77.021276595744681</v>
      </c>
      <c r="K13" s="91">
        <v>2210</v>
      </c>
      <c r="L13" s="92">
        <v>94.042553191489361</v>
      </c>
      <c r="M13" s="91">
        <v>710</v>
      </c>
      <c r="N13" s="91">
        <v>206</v>
      </c>
      <c r="O13" s="91">
        <v>151</v>
      </c>
      <c r="P13" s="92">
        <v>73.300970873786412</v>
      </c>
      <c r="Q13" s="91">
        <v>22</v>
      </c>
      <c r="R13" s="92">
        <v>10.679611650485436</v>
      </c>
      <c r="S13" s="91">
        <v>141</v>
      </c>
      <c r="T13" s="92">
        <v>68.446601941747574</v>
      </c>
      <c r="U13" s="91">
        <v>161</v>
      </c>
      <c r="V13" s="92">
        <v>78.155339805825236</v>
      </c>
      <c r="W13" s="91">
        <v>181</v>
      </c>
      <c r="X13" s="91">
        <v>0</v>
      </c>
      <c r="Y13" s="91">
        <v>0</v>
      </c>
      <c r="Z13" s="91">
        <v>0</v>
      </c>
      <c r="AA13" s="91">
        <v>0</v>
      </c>
      <c r="AB13" s="91">
        <v>2</v>
      </c>
      <c r="AC13" s="91">
        <v>25</v>
      </c>
    </row>
    <row r="14" spans="1:29" s="22" customFormat="1" ht="33.65" customHeight="1" x14ac:dyDescent="0.4">
      <c r="A14" s="95" t="s">
        <v>48</v>
      </c>
      <c r="B14" s="91">
        <v>2086</v>
      </c>
      <c r="C14" s="91">
        <v>2061</v>
      </c>
      <c r="D14" s="92">
        <v>98.801534036433367</v>
      </c>
      <c r="E14" s="91">
        <v>611</v>
      </c>
      <c r="F14" s="91">
        <v>29.290508149568552</v>
      </c>
      <c r="G14" s="91">
        <v>1984</v>
      </c>
      <c r="H14" s="92">
        <v>95.110258868648131</v>
      </c>
      <c r="I14" s="91">
        <v>882</v>
      </c>
      <c r="J14" s="92">
        <v>42.281879194630875</v>
      </c>
      <c r="K14" s="91">
        <v>2061</v>
      </c>
      <c r="L14" s="92">
        <v>98.801534036433367</v>
      </c>
      <c r="M14" s="91">
        <v>0</v>
      </c>
      <c r="N14" s="91">
        <v>44</v>
      </c>
      <c r="O14" s="91">
        <v>37</v>
      </c>
      <c r="P14" s="92">
        <v>84.090909090909093</v>
      </c>
      <c r="Q14" s="91">
        <v>41</v>
      </c>
      <c r="R14" s="92">
        <v>93.181818181818173</v>
      </c>
      <c r="S14" s="91">
        <v>41</v>
      </c>
      <c r="T14" s="92">
        <v>93.181818181818187</v>
      </c>
      <c r="U14" s="91">
        <v>41</v>
      </c>
      <c r="V14" s="92">
        <v>93.181818181818173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/>
      <c r="AC14" s="91"/>
    </row>
    <row r="15" spans="1:29" ht="33.65" customHeight="1" x14ac:dyDescent="0.4">
      <c r="A15" s="95" t="s">
        <v>82</v>
      </c>
      <c r="B15" s="91">
        <v>73436</v>
      </c>
      <c r="C15" s="91">
        <v>70500</v>
      </c>
      <c r="D15" s="92">
        <v>96.00196089111607</v>
      </c>
      <c r="E15" s="91">
        <v>61845</v>
      </c>
      <c r="F15" s="91">
        <v>84.216188245547144</v>
      </c>
      <c r="G15" s="91">
        <v>62058</v>
      </c>
      <c r="H15" s="92">
        <v>84.506236723133071</v>
      </c>
      <c r="I15" s="91">
        <v>44453</v>
      </c>
      <c r="J15" s="92">
        <v>60.532981099188412</v>
      </c>
      <c r="K15" s="91">
        <v>72251</v>
      </c>
      <c r="L15" s="92">
        <v>98.386350019064224</v>
      </c>
      <c r="M15" s="91">
        <v>896</v>
      </c>
      <c r="N15" s="91">
        <v>5228</v>
      </c>
      <c r="O15" s="91">
        <v>5018</v>
      </c>
      <c r="P15" s="92">
        <v>95.983167559296106</v>
      </c>
      <c r="Q15" s="91">
        <v>588</v>
      </c>
      <c r="R15" s="92">
        <v>11.247130833970925</v>
      </c>
      <c r="S15" s="91">
        <v>5018</v>
      </c>
      <c r="T15" s="92">
        <v>95.983167559296092</v>
      </c>
      <c r="U15" s="91">
        <v>5029</v>
      </c>
      <c r="V15" s="92">
        <v>96.193573068094878</v>
      </c>
      <c r="W15" s="91">
        <v>0</v>
      </c>
      <c r="X15" s="91">
        <v>484</v>
      </c>
      <c r="Y15" s="91">
        <v>19</v>
      </c>
      <c r="Z15" s="91">
        <v>0</v>
      </c>
      <c r="AA15" s="91">
        <v>503</v>
      </c>
      <c r="AB15" s="91">
        <v>160</v>
      </c>
      <c r="AC15" s="91">
        <v>1616</v>
      </c>
    </row>
    <row r="16" spans="1:29" ht="33.65" customHeight="1" x14ac:dyDescent="0.4">
      <c r="A16" s="95" t="s">
        <v>50</v>
      </c>
      <c r="B16" s="91">
        <v>20308</v>
      </c>
      <c r="C16" s="91">
        <v>17045</v>
      </c>
      <c r="D16" s="92">
        <v>83.932440417569424</v>
      </c>
      <c r="E16" s="91">
        <v>17222</v>
      </c>
      <c r="F16" s="91">
        <v>84.80401812093757</v>
      </c>
      <c r="G16" s="91">
        <v>13124</v>
      </c>
      <c r="H16" s="92">
        <v>64.624778412448293</v>
      </c>
      <c r="I16" s="91">
        <v>18864</v>
      </c>
      <c r="J16" s="92">
        <v>92.889501674217058</v>
      </c>
      <c r="K16" s="91">
        <v>20308</v>
      </c>
      <c r="L16" s="92">
        <v>100</v>
      </c>
      <c r="M16" s="91">
        <v>1633</v>
      </c>
      <c r="N16" s="91">
        <v>935</v>
      </c>
      <c r="O16" s="91">
        <v>754</v>
      </c>
      <c r="P16" s="92">
        <v>80.641711229946523</v>
      </c>
      <c r="Q16" s="91">
        <v>642</v>
      </c>
      <c r="R16" s="92">
        <v>68.663101604278083</v>
      </c>
      <c r="S16" s="91">
        <v>558</v>
      </c>
      <c r="T16" s="92">
        <v>59.679144385026738</v>
      </c>
      <c r="U16" s="91">
        <v>777</v>
      </c>
      <c r="V16" s="92">
        <v>83.101604278074873</v>
      </c>
      <c r="W16" s="91">
        <v>0</v>
      </c>
      <c r="X16" s="91"/>
      <c r="Y16" s="91"/>
      <c r="Z16" s="91">
        <v>7</v>
      </c>
      <c r="AA16" s="91">
        <v>7</v>
      </c>
      <c r="AB16" s="91">
        <v>14</v>
      </c>
      <c r="AC16" s="91">
        <v>109</v>
      </c>
    </row>
    <row r="17" spans="1:29" s="22" customFormat="1" ht="33.65" customHeight="1" x14ac:dyDescent="0.4">
      <c r="A17" s="95" t="s">
        <v>83</v>
      </c>
      <c r="B17" s="91">
        <v>24453</v>
      </c>
      <c r="C17" s="91">
        <v>21246</v>
      </c>
      <c r="D17" s="92">
        <v>86.885044779781623</v>
      </c>
      <c r="E17" s="91">
        <v>18944</v>
      </c>
      <c r="F17" s="91">
        <v>77.471066944751158</v>
      </c>
      <c r="G17" s="91">
        <v>12820</v>
      </c>
      <c r="H17" s="92">
        <v>52.427105058684006</v>
      </c>
      <c r="I17" s="91">
        <v>21277</v>
      </c>
      <c r="J17" s="92">
        <v>87.011818590765955</v>
      </c>
      <c r="K17" s="91">
        <v>21229</v>
      </c>
      <c r="L17" s="92">
        <v>86.815523657628916</v>
      </c>
      <c r="M17" s="91">
        <v>1022</v>
      </c>
      <c r="N17" s="91">
        <v>736</v>
      </c>
      <c r="O17" s="91">
        <v>639</v>
      </c>
      <c r="P17" s="92">
        <v>86.820652173913047</v>
      </c>
      <c r="Q17" s="91">
        <v>12</v>
      </c>
      <c r="R17" s="92">
        <v>1.6304347826086956</v>
      </c>
      <c r="S17" s="91">
        <v>638</v>
      </c>
      <c r="T17" s="92">
        <v>86.684782608695656</v>
      </c>
      <c r="U17" s="91">
        <v>640</v>
      </c>
      <c r="V17" s="92">
        <v>86.956521739130437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1</v>
      </c>
      <c r="AC17" s="91">
        <v>8</v>
      </c>
    </row>
    <row r="18" spans="1:29" ht="33.65" customHeight="1" x14ac:dyDescent="0.4">
      <c r="A18" s="95" t="s">
        <v>52</v>
      </c>
      <c r="B18" s="91">
        <v>48622</v>
      </c>
      <c r="C18" s="91">
        <v>25958</v>
      </c>
      <c r="D18" s="92">
        <v>53.387355518078238</v>
      </c>
      <c r="E18" s="91">
        <v>5986</v>
      </c>
      <c r="F18" s="91">
        <v>12.311299411788902</v>
      </c>
      <c r="G18" s="91">
        <v>5289</v>
      </c>
      <c r="H18" s="92">
        <v>10.87779194603266</v>
      </c>
      <c r="I18" s="91">
        <v>28756</v>
      </c>
      <c r="J18" s="92">
        <v>59.141952202706591</v>
      </c>
      <c r="K18" s="91">
        <v>38116</v>
      </c>
      <c r="L18" s="92">
        <v>78.392497223479083</v>
      </c>
      <c r="M18" s="91">
        <v>3605</v>
      </c>
      <c r="N18" s="91">
        <v>889</v>
      </c>
      <c r="O18" s="91">
        <v>371</v>
      </c>
      <c r="P18" s="92">
        <v>41.732283464566926</v>
      </c>
      <c r="Q18" s="91">
        <v>64</v>
      </c>
      <c r="R18" s="92">
        <v>7.1991001124859402</v>
      </c>
      <c r="S18" s="91">
        <v>38</v>
      </c>
      <c r="T18" s="92">
        <v>4.2744656917885262</v>
      </c>
      <c r="U18" s="91">
        <v>371</v>
      </c>
      <c r="V18" s="92">
        <v>41.732283464566926</v>
      </c>
      <c r="W18" s="91">
        <v>0</v>
      </c>
      <c r="X18" s="91">
        <v>4</v>
      </c>
      <c r="Y18" s="91">
        <v>0</v>
      </c>
      <c r="Z18" s="91">
        <v>0</v>
      </c>
      <c r="AA18" s="91">
        <v>4</v>
      </c>
      <c r="AB18" s="91">
        <v>12</v>
      </c>
      <c r="AC18" s="91">
        <v>1880</v>
      </c>
    </row>
    <row r="19" spans="1:29" ht="33.65" customHeight="1" x14ac:dyDescent="0.4">
      <c r="A19" s="95" t="s">
        <v>84</v>
      </c>
      <c r="B19" s="91">
        <v>6038</v>
      </c>
      <c r="C19" s="91">
        <v>5020</v>
      </c>
      <c r="D19" s="92">
        <v>83.14011262007287</v>
      </c>
      <c r="E19" s="91">
        <v>2675</v>
      </c>
      <c r="F19" s="91">
        <v>44.302749254720112</v>
      </c>
      <c r="G19" s="91">
        <v>1700</v>
      </c>
      <c r="H19" s="92">
        <v>28.155018217952964</v>
      </c>
      <c r="I19" s="91">
        <v>735</v>
      </c>
      <c r="J19" s="92">
        <v>12.172904935409075</v>
      </c>
      <c r="K19" s="91">
        <v>5020</v>
      </c>
      <c r="L19" s="92">
        <v>83.14011262007287</v>
      </c>
      <c r="M19" s="91">
        <v>292</v>
      </c>
      <c r="N19" s="91">
        <v>272</v>
      </c>
      <c r="O19" s="91">
        <v>115</v>
      </c>
      <c r="P19" s="92">
        <v>42.279411764705884</v>
      </c>
      <c r="Q19" s="91">
        <v>0</v>
      </c>
      <c r="R19" s="92">
        <v>0</v>
      </c>
      <c r="S19" s="91">
        <v>108</v>
      </c>
      <c r="T19" s="92">
        <v>39.705882352941174</v>
      </c>
      <c r="U19" s="91">
        <v>115</v>
      </c>
      <c r="V19" s="92">
        <v>42.279411764705884</v>
      </c>
      <c r="W19" s="91">
        <v>10</v>
      </c>
      <c r="X19" s="91">
        <v>3</v>
      </c>
      <c r="Y19" s="91">
        <v>0</v>
      </c>
      <c r="Z19" s="91">
        <v>0</v>
      </c>
      <c r="AA19" s="91">
        <v>3</v>
      </c>
      <c r="AB19" s="91">
        <v>1</v>
      </c>
      <c r="AC19" s="91">
        <v>10</v>
      </c>
    </row>
    <row r="20" spans="1:29" ht="33.65" customHeight="1" x14ac:dyDescent="0.4">
      <c r="A20" s="95" t="s">
        <v>85</v>
      </c>
      <c r="B20" s="91">
        <v>7363</v>
      </c>
      <c r="C20" s="91">
        <v>5563</v>
      </c>
      <c r="D20" s="92">
        <v>75.553442890126306</v>
      </c>
      <c r="E20" s="91">
        <v>3070</v>
      </c>
      <c r="F20" s="91">
        <v>41.694961292951241</v>
      </c>
      <c r="G20" s="91">
        <v>1791</v>
      </c>
      <c r="H20" s="92">
        <v>24.324324324324326</v>
      </c>
      <c r="I20" s="91">
        <v>5364</v>
      </c>
      <c r="J20" s="92">
        <v>72.850740187423611</v>
      </c>
      <c r="K20" s="91">
        <v>7249</v>
      </c>
      <c r="L20" s="92">
        <v>98.451718049708006</v>
      </c>
      <c r="M20" s="91">
        <v>0</v>
      </c>
      <c r="N20" s="91">
        <v>117</v>
      </c>
      <c r="O20" s="91">
        <v>74</v>
      </c>
      <c r="P20" s="92">
        <v>63.247863247863243</v>
      </c>
      <c r="Q20" s="91">
        <v>10</v>
      </c>
      <c r="R20" s="92">
        <v>8.5470085470085468</v>
      </c>
      <c r="S20" s="91">
        <v>76</v>
      </c>
      <c r="T20" s="92">
        <v>64.957264957264954</v>
      </c>
      <c r="U20" s="91">
        <v>74</v>
      </c>
      <c r="V20" s="92">
        <v>63.247863247863243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  <c r="AB20" s="91">
        <v>38</v>
      </c>
      <c r="AC20" s="91">
        <v>210</v>
      </c>
    </row>
    <row r="21" spans="1:29" ht="33.65" customHeight="1" x14ac:dyDescent="0.4">
      <c r="A21" s="95" t="s">
        <v>55</v>
      </c>
      <c r="B21" s="91">
        <v>2559</v>
      </c>
      <c r="C21" s="91">
        <v>1425</v>
      </c>
      <c r="D21" s="92">
        <v>55.685814771395073</v>
      </c>
      <c r="E21" s="91">
        <v>464</v>
      </c>
      <c r="F21" s="91">
        <v>18.132082844861273</v>
      </c>
      <c r="G21" s="91">
        <v>625</v>
      </c>
      <c r="H21" s="92">
        <v>24.423602969910121</v>
      </c>
      <c r="I21" s="91">
        <v>79</v>
      </c>
      <c r="J21" s="92">
        <v>3.0871434153966395</v>
      </c>
      <c r="K21" s="91">
        <v>2237</v>
      </c>
      <c r="L21" s="92">
        <v>87.416959749902304</v>
      </c>
      <c r="M21" s="91">
        <v>39</v>
      </c>
      <c r="N21" s="91">
        <v>101</v>
      </c>
      <c r="O21" s="91">
        <v>76</v>
      </c>
      <c r="P21" s="92">
        <v>75.247524752475243</v>
      </c>
      <c r="Q21" s="91">
        <v>5</v>
      </c>
      <c r="R21" s="92">
        <v>4.9504950495049505</v>
      </c>
      <c r="S21" s="91">
        <v>38</v>
      </c>
      <c r="T21" s="92">
        <v>37.623762376237622</v>
      </c>
      <c r="U21" s="91">
        <v>89</v>
      </c>
      <c r="V21" s="92">
        <v>88.118811881188122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5</v>
      </c>
      <c r="AC21" s="91">
        <v>75</v>
      </c>
    </row>
    <row r="22" spans="1:29" s="22" customFormat="1" ht="33.65" customHeight="1" x14ac:dyDescent="0.4">
      <c r="A22" s="95" t="s">
        <v>86</v>
      </c>
      <c r="B22" s="91">
        <v>2325</v>
      </c>
      <c r="C22" s="91">
        <v>2292</v>
      </c>
      <c r="D22" s="92">
        <v>98.58064516129032</v>
      </c>
      <c r="E22" s="91">
        <v>1065</v>
      </c>
      <c r="F22" s="91">
        <v>45.806451612903224</v>
      </c>
      <c r="G22" s="91">
        <v>2096</v>
      </c>
      <c r="H22" s="92">
        <v>90.150537634408607</v>
      </c>
      <c r="I22" s="91">
        <v>1096</v>
      </c>
      <c r="J22" s="92">
        <v>47.13978494623656</v>
      </c>
      <c r="K22" s="91">
        <v>2295</v>
      </c>
      <c r="L22" s="92">
        <v>98.709677419354833</v>
      </c>
      <c r="M22" s="91">
        <v>0</v>
      </c>
      <c r="N22" s="91">
        <v>599</v>
      </c>
      <c r="O22" s="91">
        <v>216</v>
      </c>
      <c r="P22" s="92">
        <v>36.060100166944906</v>
      </c>
      <c r="Q22" s="91">
        <v>20</v>
      </c>
      <c r="R22" s="92">
        <v>3.33889816360601</v>
      </c>
      <c r="S22" s="91">
        <v>278</v>
      </c>
      <c r="T22" s="92">
        <v>46.410684474123542</v>
      </c>
      <c r="U22" s="91">
        <v>282</v>
      </c>
      <c r="V22" s="92">
        <v>47.078464106844741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</row>
    <row r="23" spans="1:29" ht="33.65" customHeight="1" x14ac:dyDescent="0.4">
      <c r="A23" s="95" t="s">
        <v>87</v>
      </c>
      <c r="B23" s="91">
        <v>12815</v>
      </c>
      <c r="C23" s="91">
        <v>10096</v>
      </c>
      <c r="D23" s="92">
        <v>78.782676550916889</v>
      </c>
      <c r="E23" s="91">
        <v>11711</v>
      </c>
      <c r="F23" s="91">
        <v>91.385095591104175</v>
      </c>
      <c r="G23" s="91">
        <v>5894</v>
      </c>
      <c r="H23" s="92">
        <v>45.992976980101439</v>
      </c>
      <c r="I23" s="91">
        <v>2478</v>
      </c>
      <c r="J23" s="92">
        <v>19.336714787358563</v>
      </c>
      <c r="K23" s="91">
        <v>12521</v>
      </c>
      <c r="L23" s="92">
        <v>97.705813499804918</v>
      </c>
      <c r="M23" s="91">
        <v>226</v>
      </c>
      <c r="N23" s="91">
        <v>1417</v>
      </c>
      <c r="O23" s="91">
        <v>1131</v>
      </c>
      <c r="P23" s="92">
        <v>79.816513761467888</v>
      </c>
      <c r="Q23" s="91">
        <v>24</v>
      </c>
      <c r="R23" s="92">
        <v>1.6937191249117856</v>
      </c>
      <c r="S23" s="91">
        <v>454</v>
      </c>
      <c r="T23" s="92">
        <v>32.039520112914609</v>
      </c>
      <c r="U23" s="91">
        <v>1141</v>
      </c>
      <c r="V23" s="92">
        <v>80.522230063514471</v>
      </c>
      <c r="W23" s="91">
        <v>2</v>
      </c>
      <c r="X23" s="91">
        <v>0</v>
      </c>
      <c r="Y23" s="91">
        <v>0</v>
      </c>
      <c r="Z23" s="91">
        <v>10</v>
      </c>
      <c r="AA23" s="91">
        <v>10</v>
      </c>
      <c r="AB23" s="91">
        <v>0</v>
      </c>
      <c r="AC23" s="91">
        <v>0</v>
      </c>
    </row>
    <row r="24" spans="1:29" ht="33.65" customHeight="1" x14ac:dyDescent="0.4">
      <c r="A24" s="95" t="s">
        <v>88</v>
      </c>
      <c r="B24" s="91">
        <v>86771</v>
      </c>
      <c r="C24" s="91">
        <v>35775</v>
      </c>
      <c r="D24" s="92">
        <v>41.22921252492192</v>
      </c>
      <c r="E24" s="91">
        <v>6675</v>
      </c>
      <c r="F24" s="91">
        <v>7.6926622950063956</v>
      </c>
      <c r="G24" s="91">
        <v>86771</v>
      </c>
      <c r="H24" s="92">
        <v>100</v>
      </c>
      <c r="I24" s="91">
        <v>86771</v>
      </c>
      <c r="J24" s="92">
        <v>100</v>
      </c>
      <c r="K24" s="91">
        <v>86771</v>
      </c>
      <c r="L24" s="92">
        <v>100</v>
      </c>
      <c r="M24" s="91">
        <v>2659</v>
      </c>
      <c r="N24" s="91">
        <v>262</v>
      </c>
      <c r="O24" s="91">
        <v>262</v>
      </c>
      <c r="P24" s="92">
        <v>100</v>
      </c>
      <c r="Q24" s="91">
        <v>143</v>
      </c>
      <c r="R24" s="92">
        <v>54.580152671755719</v>
      </c>
      <c r="S24" s="91">
        <v>94</v>
      </c>
      <c r="T24" s="92">
        <v>35.877862595419849</v>
      </c>
      <c r="U24" s="91">
        <v>262</v>
      </c>
      <c r="V24" s="92">
        <v>100</v>
      </c>
      <c r="W24" s="91">
        <v>14</v>
      </c>
      <c r="X24" s="91">
        <v>38</v>
      </c>
      <c r="Y24" s="91">
        <v>11</v>
      </c>
      <c r="Z24" s="91">
        <v>9</v>
      </c>
      <c r="AA24" s="91">
        <v>58</v>
      </c>
      <c r="AB24" s="91">
        <v>21</v>
      </c>
      <c r="AC24" s="91">
        <v>4260</v>
      </c>
    </row>
    <row r="25" spans="1:29" ht="33.65" customHeight="1" x14ac:dyDescent="0.4">
      <c r="A25" s="95" t="s">
        <v>89</v>
      </c>
      <c r="B25" s="91">
        <v>208773</v>
      </c>
      <c r="C25" s="91">
        <v>189612</v>
      </c>
      <c r="D25" s="92">
        <v>90.822089063240938</v>
      </c>
      <c r="E25" s="91">
        <v>0</v>
      </c>
      <c r="F25" s="91">
        <v>0</v>
      </c>
      <c r="G25" s="91">
        <v>144609</v>
      </c>
      <c r="H25" s="92">
        <v>69.266140736589506</v>
      </c>
      <c r="I25" s="91">
        <v>187900</v>
      </c>
      <c r="J25" s="92">
        <v>90.002059653307654</v>
      </c>
      <c r="K25" s="91">
        <v>207901</v>
      </c>
      <c r="L25" s="92">
        <v>99.582321468772307</v>
      </c>
      <c r="M25" s="91">
        <v>970</v>
      </c>
      <c r="N25" s="91">
        <v>1219</v>
      </c>
      <c r="O25" s="91">
        <v>0</v>
      </c>
      <c r="P25" s="92">
        <v>0</v>
      </c>
      <c r="Q25" s="91">
        <v>0</v>
      </c>
      <c r="R25" s="92">
        <v>0</v>
      </c>
      <c r="S25" s="91">
        <v>0</v>
      </c>
      <c r="T25" s="92">
        <v>0</v>
      </c>
      <c r="U25" s="91">
        <v>0</v>
      </c>
      <c r="V25" s="92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193</v>
      </c>
      <c r="AC25" s="91">
        <v>8976</v>
      </c>
    </row>
    <row r="26" spans="1:29" s="22" customFormat="1" ht="33.65" customHeight="1" x14ac:dyDescent="0.4">
      <c r="A26" s="95" t="s">
        <v>90</v>
      </c>
      <c r="B26" s="91">
        <v>395419</v>
      </c>
      <c r="C26" s="91">
        <v>198587</v>
      </c>
      <c r="D26" s="92">
        <v>50.221916498701376</v>
      </c>
      <c r="E26" s="91">
        <v>64865</v>
      </c>
      <c r="F26" s="91">
        <v>16.404118163264787</v>
      </c>
      <c r="G26" s="91">
        <v>58883</v>
      </c>
      <c r="H26" s="92">
        <v>14.891292527673178</v>
      </c>
      <c r="I26" s="91">
        <v>179117</v>
      </c>
      <c r="J26" s="92">
        <v>45.29802563862637</v>
      </c>
      <c r="K26" s="91">
        <v>284759</v>
      </c>
      <c r="L26" s="92">
        <v>72.014496015618874</v>
      </c>
      <c r="M26" s="91">
        <v>11165</v>
      </c>
      <c r="N26" s="91">
        <v>4394</v>
      </c>
      <c r="O26" s="91">
        <v>1982</v>
      </c>
      <c r="P26" s="92">
        <v>45.106964041875287</v>
      </c>
      <c r="Q26" s="91">
        <v>2216</v>
      </c>
      <c r="R26" s="92">
        <v>50.432407828857528</v>
      </c>
      <c r="S26" s="91">
        <v>736</v>
      </c>
      <c r="T26" s="92">
        <v>16.750113791533909</v>
      </c>
      <c r="U26" s="91">
        <v>3919</v>
      </c>
      <c r="V26" s="92">
        <v>89.189804278561681</v>
      </c>
      <c r="W26" s="91">
        <v>51</v>
      </c>
      <c r="X26" s="91">
        <v>19</v>
      </c>
      <c r="Y26" s="91">
        <v>16</v>
      </c>
      <c r="Z26" s="91">
        <v>12</v>
      </c>
      <c r="AA26" s="91">
        <v>47</v>
      </c>
      <c r="AB26" s="91">
        <v>201</v>
      </c>
      <c r="AC26" s="91">
        <v>5864</v>
      </c>
    </row>
    <row r="27" spans="1:29" s="22" customFormat="1" ht="33.65" customHeight="1" x14ac:dyDescent="0.4">
      <c r="A27" s="95" t="s">
        <v>91</v>
      </c>
      <c r="B27" s="91">
        <v>1220</v>
      </c>
      <c r="C27" s="91">
        <v>889</v>
      </c>
      <c r="D27" s="92">
        <v>72.868852459016395</v>
      </c>
      <c r="E27" s="91">
        <v>393</v>
      </c>
      <c r="F27" s="91">
        <v>32.213114754098356</v>
      </c>
      <c r="G27" s="91">
        <v>726</v>
      </c>
      <c r="H27" s="92">
        <v>59.508196721311478</v>
      </c>
      <c r="I27" s="91">
        <v>0</v>
      </c>
      <c r="J27" s="92">
        <v>0</v>
      </c>
      <c r="K27" s="91">
        <v>1048</v>
      </c>
      <c r="L27" s="92">
        <v>85.901639344262293</v>
      </c>
      <c r="M27" s="91">
        <v>0</v>
      </c>
      <c r="N27" s="91">
        <v>82</v>
      </c>
      <c r="O27" s="91">
        <v>17</v>
      </c>
      <c r="P27" s="92">
        <v>20.73170731707317</v>
      </c>
      <c r="Q27" s="91">
        <v>28</v>
      </c>
      <c r="R27" s="92">
        <v>34.146341463414636</v>
      </c>
      <c r="S27" s="91">
        <v>24</v>
      </c>
      <c r="T27" s="92">
        <v>29.26829268292683</v>
      </c>
      <c r="U27" s="91">
        <v>55</v>
      </c>
      <c r="V27" s="92">
        <v>67.073170731707322</v>
      </c>
      <c r="W27" s="91">
        <v>0</v>
      </c>
      <c r="X27" s="91">
        <v>92</v>
      </c>
      <c r="Y27" s="91">
        <v>0</v>
      </c>
      <c r="Z27" s="91">
        <v>1</v>
      </c>
      <c r="AA27" s="91">
        <v>93</v>
      </c>
      <c r="AB27" s="91">
        <v>0</v>
      </c>
      <c r="AC27" s="91">
        <v>0</v>
      </c>
    </row>
    <row r="28" spans="1:29" ht="33.65" customHeight="1" x14ac:dyDescent="0.4">
      <c r="A28" s="95" t="s">
        <v>62</v>
      </c>
      <c r="B28" s="91">
        <v>377802</v>
      </c>
      <c r="C28" s="91">
        <v>283424</v>
      </c>
      <c r="D28" s="92">
        <v>75.0191899460564</v>
      </c>
      <c r="E28" s="91">
        <v>75502</v>
      </c>
      <c r="F28" s="91">
        <v>19.98454216759043</v>
      </c>
      <c r="G28" s="91">
        <v>31031</v>
      </c>
      <c r="H28" s="92">
        <v>8.2135616010502854</v>
      </c>
      <c r="I28" s="91">
        <v>71727</v>
      </c>
      <c r="J28" s="92">
        <v>18.985341528102023</v>
      </c>
      <c r="K28" s="91">
        <v>358101</v>
      </c>
      <c r="L28" s="92">
        <v>94.785363761970558</v>
      </c>
      <c r="M28" s="91">
        <v>5413</v>
      </c>
      <c r="N28" s="91">
        <v>2827</v>
      </c>
      <c r="O28" s="91">
        <v>1470</v>
      </c>
      <c r="P28" s="92">
        <v>51.998585072515034</v>
      </c>
      <c r="Q28" s="91">
        <v>737</v>
      </c>
      <c r="R28" s="92">
        <v>26.07003891050584</v>
      </c>
      <c r="S28" s="91">
        <v>955</v>
      </c>
      <c r="T28" s="92">
        <v>33.781393703572689</v>
      </c>
      <c r="U28" s="91">
        <v>1470</v>
      </c>
      <c r="V28" s="92">
        <v>51.998585072515034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16</v>
      </c>
      <c r="AC28" s="91">
        <v>135</v>
      </c>
    </row>
    <row r="29" spans="1:29" ht="33.65" customHeight="1" x14ac:dyDescent="0.4">
      <c r="A29" s="95" t="s">
        <v>92</v>
      </c>
      <c r="B29" s="91">
        <v>2451</v>
      </c>
      <c r="C29" s="91">
        <v>1944</v>
      </c>
      <c r="D29" s="92">
        <v>79.31456548347613</v>
      </c>
      <c r="E29" s="91">
        <v>1145</v>
      </c>
      <c r="F29" s="91">
        <v>46.715626274989802</v>
      </c>
      <c r="G29" s="91">
        <v>1740</v>
      </c>
      <c r="H29" s="92">
        <v>70.991432068543446</v>
      </c>
      <c r="I29" s="91">
        <v>2135</v>
      </c>
      <c r="J29" s="92">
        <v>87.107303141574874</v>
      </c>
      <c r="K29" s="91">
        <v>2422</v>
      </c>
      <c r="L29" s="92">
        <v>98.816809465524273</v>
      </c>
      <c r="M29" s="91">
        <v>11</v>
      </c>
      <c r="N29" s="91">
        <v>122</v>
      </c>
      <c r="O29" s="91">
        <v>102</v>
      </c>
      <c r="P29" s="92">
        <v>83.606557377049185</v>
      </c>
      <c r="Q29" s="91">
        <v>2</v>
      </c>
      <c r="R29" s="92">
        <v>1.639344262295082</v>
      </c>
      <c r="S29" s="91">
        <v>120</v>
      </c>
      <c r="T29" s="92">
        <v>98.360655737704917</v>
      </c>
      <c r="U29" s="91">
        <v>120</v>
      </c>
      <c r="V29" s="92">
        <v>98.360655737704917</v>
      </c>
      <c r="W29" s="91">
        <v>0</v>
      </c>
      <c r="X29" s="91">
        <v>15</v>
      </c>
      <c r="Y29" s="91">
        <v>0</v>
      </c>
      <c r="Z29" s="91">
        <v>0</v>
      </c>
      <c r="AA29" s="91">
        <v>15</v>
      </c>
      <c r="AB29" s="91">
        <v>0</v>
      </c>
      <c r="AC29" s="91">
        <v>0</v>
      </c>
    </row>
    <row r="30" spans="1:29" s="22" customFormat="1" ht="33.65" customHeight="1" x14ac:dyDescent="0.4">
      <c r="A30" s="96" t="s">
        <v>64</v>
      </c>
      <c r="B30" s="91">
        <v>940</v>
      </c>
      <c r="C30" s="91">
        <v>261</v>
      </c>
      <c r="D30" s="92">
        <v>27.76595744680851</v>
      </c>
      <c r="E30" s="91">
        <v>0</v>
      </c>
      <c r="F30" s="91">
        <v>0</v>
      </c>
      <c r="G30" s="91">
        <v>0</v>
      </c>
      <c r="H30" s="92">
        <v>0</v>
      </c>
      <c r="I30" s="91">
        <v>0</v>
      </c>
      <c r="J30" s="92">
        <v>0</v>
      </c>
      <c r="K30" s="91">
        <v>261</v>
      </c>
      <c r="L30" s="92">
        <v>27.76595744680851</v>
      </c>
      <c r="M30" s="91">
        <v>0</v>
      </c>
      <c r="N30" s="91">
        <v>18</v>
      </c>
      <c r="O30" s="91">
        <v>0</v>
      </c>
      <c r="P30" s="92">
        <v>0</v>
      </c>
      <c r="Q30" s="91">
        <v>3</v>
      </c>
      <c r="R30" s="92">
        <v>16.666666666666668</v>
      </c>
      <c r="S30" s="91">
        <v>0</v>
      </c>
      <c r="T30" s="92">
        <v>0</v>
      </c>
      <c r="U30" s="91">
        <v>3</v>
      </c>
      <c r="V30" s="92">
        <v>16.666666666666668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</row>
    <row r="31" spans="1:29" s="22" customFormat="1" ht="33.65" customHeight="1" x14ac:dyDescent="0.4">
      <c r="A31" s="95" t="s">
        <v>65</v>
      </c>
      <c r="B31" s="91">
        <v>128197</v>
      </c>
      <c r="C31" s="91">
        <v>40210</v>
      </c>
      <c r="D31" s="92">
        <v>31.365788590996669</v>
      </c>
      <c r="E31" s="91">
        <v>0</v>
      </c>
      <c r="F31" s="91">
        <v>0</v>
      </c>
      <c r="G31" s="91">
        <v>0</v>
      </c>
      <c r="H31" s="92">
        <v>0</v>
      </c>
      <c r="I31" s="91"/>
      <c r="J31" s="92">
        <v>0</v>
      </c>
      <c r="K31" s="91">
        <v>40210</v>
      </c>
      <c r="L31" s="92">
        <v>31.365788590996669</v>
      </c>
      <c r="M31" s="91">
        <v>11743</v>
      </c>
      <c r="N31" s="91">
        <v>524</v>
      </c>
      <c r="O31" s="91">
        <v>0</v>
      </c>
      <c r="P31" s="92">
        <v>0</v>
      </c>
      <c r="Q31" s="91">
        <v>0</v>
      </c>
      <c r="R31" s="92">
        <v>0</v>
      </c>
      <c r="S31" s="91">
        <v>0</v>
      </c>
      <c r="T31" s="92"/>
      <c r="U31" s="91">
        <v>0</v>
      </c>
      <c r="V31" s="92">
        <v>0</v>
      </c>
      <c r="W31" s="91">
        <v>524</v>
      </c>
      <c r="X31" s="91">
        <v>0</v>
      </c>
      <c r="Y31" s="91">
        <v>0</v>
      </c>
      <c r="Z31" s="91">
        <v>0</v>
      </c>
      <c r="AA31" s="91">
        <v>0</v>
      </c>
      <c r="AB31" s="91">
        <v>534</v>
      </c>
      <c r="AC31" s="91">
        <v>15452</v>
      </c>
    </row>
    <row r="32" spans="1:29" ht="33.65" customHeight="1" x14ac:dyDescent="0.4">
      <c r="A32" s="95" t="s">
        <v>66</v>
      </c>
      <c r="B32" s="91">
        <v>52955</v>
      </c>
      <c r="C32" s="91">
        <v>21856</v>
      </c>
      <c r="D32" s="92">
        <v>41.272778774431124</v>
      </c>
      <c r="E32" s="91">
        <v>1975</v>
      </c>
      <c r="F32" s="91">
        <v>3.7295817203285808</v>
      </c>
      <c r="G32" s="91">
        <v>6002</v>
      </c>
      <c r="H32" s="92">
        <v>11.334151638183364</v>
      </c>
      <c r="I32" s="91">
        <v>44099</v>
      </c>
      <c r="J32" s="92">
        <v>83.276366726465866</v>
      </c>
      <c r="K32" s="91">
        <v>48087</v>
      </c>
      <c r="L32" s="92">
        <v>90.807289207817959</v>
      </c>
      <c r="M32" s="91">
        <v>2004</v>
      </c>
      <c r="N32" s="91">
        <v>812</v>
      </c>
      <c r="O32" s="91">
        <v>305</v>
      </c>
      <c r="P32" s="92">
        <v>37.561576354679801</v>
      </c>
      <c r="Q32" s="91">
        <v>46</v>
      </c>
      <c r="R32" s="92">
        <v>5.6650246305418719</v>
      </c>
      <c r="S32" s="91">
        <v>119</v>
      </c>
      <c r="T32" s="92">
        <v>14.655172413793103</v>
      </c>
      <c r="U32" s="91">
        <v>715</v>
      </c>
      <c r="V32" s="92">
        <v>88.054187192118221</v>
      </c>
      <c r="W32" s="91">
        <v>18</v>
      </c>
      <c r="X32" s="91">
        <v>0</v>
      </c>
      <c r="Y32" s="91">
        <v>0</v>
      </c>
      <c r="Z32" s="91">
        <v>21</v>
      </c>
      <c r="AA32" s="91">
        <v>21</v>
      </c>
      <c r="AB32" s="91">
        <v>0</v>
      </c>
      <c r="AC32" s="91">
        <v>0</v>
      </c>
    </row>
    <row r="33" spans="1:29" ht="33.65" customHeight="1" x14ac:dyDescent="0.4">
      <c r="A33" s="95" t="s">
        <v>67</v>
      </c>
      <c r="B33" s="91">
        <v>3706</v>
      </c>
      <c r="C33" s="91">
        <v>3644</v>
      </c>
      <c r="D33" s="92">
        <v>98.327037236913114</v>
      </c>
      <c r="E33" s="91">
        <v>2263</v>
      </c>
      <c r="F33" s="91">
        <v>61.063140852671353</v>
      </c>
      <c r="G33" s="91">
        <v>3344</v>
      </c>
      <c r="H33" s="92">
        <v>90.232056125202377</v>
      </c>
      <c r="I33" s="91">
        <v>3672</v>
      </c>
      <c r="J33" s="92">
        <v>99.082568807339456</v>
      </c>
      <c r="K33" s="91">
        <v>3672</v>
      </c>
      <c r="L33" s="92">
        <v>99.082568807339456</v>
      </c>
      <c r="M33" s="91">
        <v>0</v>
      </c>
      <c r="N33" s="91">
        <v>35</v>
      </c>
      <c r="O33" s="91">
        <v>32</v>
      </c>
      <c r="P33" s="92">
        <v>91.428571428571431</v>
      </c>
      <c r="Q33" s="91">
        <v>0</v>
      </c>
      <c r="R33" s="92">
        <v>0</v>
      </c>
      <c r="S33" s="91">
        <v>33</v>
      </c>
      <c r="T33" s="92">
        <v>94.285714285714292</v>
      </c>
      <c r="U33" s="91">
        <v>33</v>
      </c>
      <c r="V33" s="92">
        <v>94.285714285714278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</row>
    <row r="34" spans="1:29" ht="33.65" customHeight="1" x14ac:dyDescent="0.4">
      <c r="A34" s="95" t="s">
        <v>68</v>
      </c>
      <c r="B34" s="91">
        <v>77723</v>
      </c>
      <c r="C34" s="91">
        <v>61005</v>
      </c>
      <c r="D34" s="92">
        <v>78.490279582620332</v>
      </c>
      <c r="E34" s="91">
        <v>20023</v>
      </c>
      <c r="F34" s="91">
        <v>25.762000952099122</v>
      </c>
      <c r="G34" s="91">
        <v>54560</v>
      </c>
      <c r="H34" s="92">
        <v>70.198010884808866</v>
      </c>
      <c r="I34" s="91">
        <v>38229</v>
      </c>
      <c r="J34" s="92">
        <v>49.186212575428122</v>
      </c>
      <c r="K34" s="91">
        <v>70878</v>
      </c>
      <c r="L34" s="92">
        <v>91.193083128546249</v>
      </c>
      <c r="M34" s="91">
        <v>1922</v>
      </c>
      <c r="N34" s="91">
        <v>2224</v>
      </c>
      <c r="O34" s="91">
        <v>1688</v>
      </c>
      <c r="P34" s="92">
        <v>75.899280575539578</v>
      </c>
      <c r="Q34" s="91">
        <v>280</v>
      </c>
      <c r="R34" s="92">
        <v>12.589928057553957</v>
      </c>
      <c r="S34" s="91">
        <v>811</v>
      </c>
      <c r="T34" s="92">
        <v>36.465827338129493</v>
      </c>
      <c r="U34" s="91">
        <v>1839</v>
      </c>
      <c r="V34" s="92">
        <v>82.688848920863308</v>
      </c>
      <c r="W34" s="91">
        <v>29</v>
      </c>
      <c r="X34" s="91">
        <v>82</v>
      </c>
      <c r="Y34" s="91">
        <v>27</v>
      </c>
      <c r="Z34" s="91">
        <v>51</v>
      </c>
      <c r="AA34" s="91">
        <v>160</v>
      </c>
      <c r="AB34" s="91">
        <v>20</v>
      </c>
      <c r="AC34" s="91">
        <v>436</v>
      </c>
    </row>
    <row r="35" spans="1:29" ht="33.65" customHeight="1" x14ac:dyDescent="0.4">
      <c r="A35" s="95" t="s">
        <v>69</v>
      </c>
      <c r="B35" s="91">
        <v>9051</v>
      </c>
      <c r="C35" s="91">
        <v>9049</v>
      </c>
      <c r="D35" s="92">
        <v>99.977902994144287</v>
      </c>
      <c r="E35" s="91">
        <v>9041</v>
      </c>
      <c r="F35" s="91">
        <v>99.889514970721478</v>
      </c>
      <c r="G35" s="91">
        <v>9051</v>
      </c>
      <c r="H35" s="92">
        <v>100</v>
      </c>
      <c r="I35" s="91">
        <v>5054</v>
      </c>
      <c r="J35" s="92">
        <v>55.839133797370458</v>
      </c>
      <c r="K35" s="91">
        <v>9051</v>
      </c>
      <c r="L35" s="92">
        <v>100</v>
      </c>
      <c r="M35" s="91">
        <v>0</v>
      </c>
      <c r="N35" s="91">
        <v>387</v>
      </c>
      <c r="O35" s="91">
        <v>383</v>
      </c>
      <c r="P35" s="92">
        <v>98.966408268733858</v>
      </c>
      <c r="Q35" s="91">
        <v>83</v>
      </c>
      <c r="R35" s="92">
        <v>21.447028423772611</v>
      </c>
      <c r="S35" s="91">
        <v>29</v>
      </c>
      <c r="T35" s="92">
        <v>7.4935400516795863</v>
      </c>
      <c r="U35" s="91">
        <v>387</v>
      </c>
      <c r="V35" s="92">
        <v>100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/>
      <c r="AC35" s="91"/>
    </row>
    <row r="36" spans="1:29" ht="33.65" customHeight="1" thickBot="1" x14ac:dyDescent="0.45">
      <c r="A36" s="97" t="s">
        <v>70</v>
      </c>
      <c r="B36" s="93">
        <v>21000</v>
      </c>
      <c r="C36" s="93">
        <v>0</v>
      </c>
      <c r="D36" s="94">
        <v>0</v>
      </c>
      <c r="E36" s="93">
        <v>0</v>
      </c>
      <c r="F36" s="93">
        <v>0</v>
      </c>
      <c r="G36" s="93">
        <v>17800</v>
      </c>
      <c r="H36" s="94">
        <v>84.761904761904759</v>
      </c>
      <c r="I36" s="93">
        <v>0</v>
      </c>
      <c r="J36" s="94">
        <v>0</v>
      </c>
      <c r="K36" s="93">
        <v>17800</v>
      </c>
      <c r="L36" s="94">
        <v>84.761904761904759</v>
      </c>
      <c r="M36" s="93">
        <v>0</v>
      </c>
      <c r="N36" s="93">
        <v>90</v>
      </c>
      <c r="O36" s="93">
        <v>65</v>
      </c>
      <c r="P36" s="94">
        <v>72.222222222222214</v>
      </c>
      <c r="Q36" s="93">
        <v>15</v>
      </c>
      <c r="R36" s="94">
        <v>16.666666666666664</v>
      </c>
      <c r="S36" s="93">
        <v>0</v>
      </c>
      <c r="T36" s="94">
        <v>0</v>
      </c>
      <c r="U36" s="93">
        <v>73</v>
      </c>
      <c r="V36" s="94">
        <v>81.111111111111114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38</v>
      </c>
      <c r="AC36" s="93">
        <v>3200</v>
      </c>
    </row>
    <row r="37" spans="1:29" s="112" customFormat="1" ht="33.65" customHeight="1" thickBot="1" x14ac:dyDescent="0.5">
      <c r="A37" s="109" t="s">
        <v>93</v>
      </c>
      <c r="B37" s="110">
        <v>1868849</v>
      </c>
      <c r="C37" s="110">
        <v>1255098</v>
      </c>
      <c r="D37" s="111">
        <v>67.158876934412575</v>
      </c>
      <c r="E37" s="110">
        <v>496007</v>
      </c>
      <c r="F37" s="111">
        <v>26.540774562310812</v>
      </c>
      <c r="G37" s="110">
        <v>718326</v>
      </c>
      <c r="H37" s="111">
        <v>38.436813247084167</v>
      </c>
      <c r="I37" s="110">
        <v>942287</v>
      </c>
      <c r="J37" s="110">
        <v>50.420713497987265</v>
      </c>
      <c r="K37" s="110">
        <v>1590369</v>
      </c>
      <c r="L37" s="111">
        <v>85.098849612783056</v>
      </c>
      <c r="M37" s="110">
        <v>60405</v>
      </c>
      <c r="N37" s="110">
        <v>49598</v>
      </c>
      <c r="O37" s="110">
        <v>33895</v>
      </c>
      <c r="P37" s="111">
        <v>68.339449171337549</v>
      </c>
      <c r="Q37" s="110">
        <v>16053</v>
      </c>
      <c r="R37" s="111">
        <v>32.366224444534055</v>
      </c>
      <c r="S37" s="110">
        <v>18287</v>
      </c>
      <c r="T37" s="111">
        <v>36.870438324125971</v>
      </c>
      <c r="U37" s="110">
        <v>39270</v>
      </c>
      <c r="V37" s="111">
        <v>79.176579700794392</v>
      </c>
      <c r="W37" s="110">
        <v>1518</v>
      </c>
      <c r="X37" s="110">
        <v>2671</v>
      </c>
      <c r="Y37" s="110">
        <v>161</v>
      </c>
      <c r="Z37" s="110">
        <v>116</v>
      </c>
      <c r="AA37" s="110">
        <v>2948</v>
      </c>
      <c r="AB37" s="110">
        <v>1384</v>
      </c>
      <c r="AC37" s="110">
        <v>44461</v>
      </c>
    </row>
    <row r="38" spans="1:29" ht="19.25" customHeight="1" x14ac:dyDescent="0.35">
      <c r="AB38" s="113" t="s">
        <v>94</v>
      </c>
    </row>
  </sheetData>
  <mergeCells count="2">
    <mergeCell ref="A3:AC3"/>
    <mergeCell ref="AA2:AC2"/>
  </mergeCells>
  <pageMargins left="0.33" right="0.25" top="0.47" bottom="0.24" header="0.3" footer="0.17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2021-06-11T06:02:48Z</dcterms:modified>
</cp:coreProperties>
</file>