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STEERING MEETING\Annexures- FINAL 154\"/>
    </mc:Choice>
  </mc:AlternateContent>
  <bookViews>
    <workbookView xWindow="240" yWindow="72" windowWidth="15600" windowHeight="7932"/>
  </bookViews>
  <sheets>
    <sheet name="Sept20" sheetId="31" r:id="rId1"/>
  </sheets>
  <calcPr calcId="162913"/>
</workbook>
</file>

<file path=xl/calcChain.xml><?xml version="1.0" encoding="utf-8"?>
<calcChain xmlns="http://schemas.openxmlformats.org/spreadsheetml/2006/main">
  <c r="D667" i="31" l="1"/>
  <c r="K501" i="31" l="1"/>
  <c r="L501" i="31"/>
  <c r="K261" i="31"/>
  <c r="L261" i="31"/>
  <c r="D172" i="31"/>
  <c r="D175" i="31"/>
  <c r="C175" i="31"/>
  <c r="K174" i="31"/>
  <c r="L174" i="31"/>
  <c r="L173" i="31"/>
  <c r="L175" i="31" s="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K17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L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K205" i="31" s="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L205" i="31" s="1"/>
  <c r="K203" i="3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L22" i="31" s="1"/>
  <c r="K19" i="31"/>
  <c r="L7" i="31"/>
  <c r="K7" i="31"/>
  <c r="K22" i="31" l="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4" i="31" l="1"/>
  <c r="I684" i="31"/>
  <c r="H684" i="31"/>
  <c r="G684" i="31"/>
  <c r="F684" i="31"/>
  <c r="E684" i="31"/>
  <c r="J683" i="31"/>
  <c r="I683" i="31"/>
  <c r="I685" i="31" s="1"/>
  <c r="H683" i="31"/>
  <c r="H685" i="31" s="1"/>
  <c r="G683" i="31"/>
  <c r="F683" i="31"/>
  <c r="E683" i="31"/>
  <c r="E685" i="31" s="1"/>
  <c r="J681" i="31"/>
  <c r="I681" i="31"/>
  <c r="H681" i="31"/>
  <c r="G681" i="31"/>
  <c r="F681" i="31"/>
  <c r="E681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7" i="31"/>
  <c r="I677" i="31"/>
  <c r="H677" i="31"/>
  <c r="G677" i="31"/>
  <c r="F677" i="31"/>
  <c r="E677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7" i="31"/>
  <c r="I667" i="31"/>
  <c r="H667" i="31"/>
  <c r="G667" i="31"/>
  <c r="F667" i="31"/>
  <c r="E667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J475" i="31"/>
  <c r="I475" i="31"/>
  <c r="H475" i="31"/>
  <c r="G475" i="31"/>
  <c r="F475" i="31"/>
  <c r="E475" i="31"/>
  <c r="D475" i="31"/>
  <c r="C475" i="31"/>
  <c r="L474" i="31"/>
  <c r="K474" i="31"/>
  <c r="K475" i="31" s="1"/>
  <c r="L475" i="3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C56" i="31" s="1"/>
  <c r="C57" i="31" s="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C236" i="31" l="1"/>
  <c r="C237" i="31" s="1"/>
  <c r="G266" i="31"/>
  <c r="G267" i="31" s="1"/>
  <c r="C326" i="31"/>
  <c r="C327" i="31" s="1"/>
  <c r="F536" i="31"/>
  <c r="F537" i="31" s="1"/>
  <c r="G236" i="31"/>
  <c r="G237" i="31" s="1"/>
  <c r="C296" i="31"/>
  <c r="C297" i="31" s="1"/>
  <c r="G326" i="31"/>
  <c r="G327" i="31" s="1"/>
  <c r="F506" i="31"/>
  <c r="F507" i="31" s="1"/>
  <c r="J536" i="31"/>
  <c r="J537" i="31" s="1"/>
  <c r="D56" i="31"/>
  <c r="D57" i="31" s="1"/>
  <c r="C266" i="31"/>
  <c r="C267" i="31" s="1"/>
  <c r="G296" i="31"/>
  <c r="G297" i="31" s="1"/>
  <c r="J506" i="31"/>
  <c r="J507" i="31" s="1"/>
  <c r="C386" i="31"/>
  <c r="C387" i="31" s="1"/>
  <c r="F685" i="31"/>
  <c r="J685" i="31"/>
  <c r="F176" i="31"/>
  <c r="F177" i="31" s="1"/>
  <c r="E56" i="31"/>
  <c r="E57" i="31" s="1"/>
  <c r="I56" i="31"/>
  <c r="I57" i="31" s="1"/>
  <c r="C86" i="31"/>
  <c r="C87" i="31" s="1"/>
  <c r="G86" i="31"/>
  <c r="G87" i="31" s="1"/>
  <c r="F146" i="31"/>
  <c r="F147" i="31" s="1"/>
  <c r="J146" i="31"/>
  <c r="J147" i="31" s="1"/>
  <c r="D416" i="31"/>
  <c r="D417" i="31" s="1"/>
  <c r="H416" i="31"/>
  <c r="H417" i="31" s="1"/>
  <c r="D476" i="31"/>
  <c r="D477" i="31" s="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8" i="31"/>
  <c r="G685" i="31"/>
  <c r="J566" i="31"/>
  <c r="J567" i="31" s="1"/>
  <c r="F566" i="31"/>
  <c r="F567" i="31" s="1"/>
  <c r="C356" i="31"/>
  <c r="C357" i="31" s="1"/>
  <c r="G356" i="31"/>
  <c r="G357" i="31" s="1"/>
  <c r="E682" i="31"/>
  <c r="J176" i="31"/>
  <c r="J177" i="31" s="1"/>
  <c r="F678" i="31"/>
  <c r="K656" i="31"/>
  <c r="K657" i="31" s="1"/>
  <c r="C656" i="31"/>
  <c r="C657" i="31" s="1"/>
  <c r="I678" i="31"/>
  <c r="E678" i="31"/>
  <c r="C626" i="31"/>
  <c r="C627" i="31" s="1"/>
  <c r="G626" i="31"/>
  <c r="G627" i="31" s="1"/>
  <c r="D626" i="31"/>
  <c r="D627" i="31" s="1"/>
  <c r="L626" i="31"/>
  <c r="H682" i="31"/>
  <c r="G682" i="31"/>
  <c r="G686" i="31" s="1"/>
  <c r="G687" i="31" s="1"/>
  <c r="C506" i="31"/>
  <c r="C507" i="31" s="1"/>
  <c r="G506" i="31"/>
  <c r="G507" i="31" s="1"/>
  <c r="J678" i="31"/>
  <c r="I682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F86" i="31"/>
  <c r="F87" i="31" s="1"/>
  <c r="J86" i="31"/>
  <c r="J87" i="31" s="1"/>
  <c r="C116" i="31"/>
  <c r="C117" i="31" s="1"/>
  <c r="G116" i="31"/>
  <c r="G117" i="31" s="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E326" i="31"/>
  <c r="E327" i="31" s="1"/>
  <c r="I326" i="31"/>
  <c r="I327" i="31" s="1"/>
  <c r="E356" i="31"/>
  <c r="E357" i="31" s="1"/>
  <c r="I356" i="31"/>
  <c r="I357" i="31" s="1"/>
  <c r="C446" i="31"/>
  <c r="C447" i="31" s="1"/>
  <c r="G446" i="31"/>
  <c r="G447" i="31" s="1"/>
  <c r="K446" i="31"/>
  <c r="K447" i="31" s="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E626" i="31"/>
  <c r="E627" i="31" s="1"/>
  <c r="I626" i="31"/>
  <c r="I627" i="31" s="1"/>
  <c r="E656" i="31"/>
  <c r="E657" i="31" s="1"/>
  <c r="I656" i="31"/>
  <c r="I657" i="31" s="1"/>
  <c r="F596" i="31"/>
  <c r="F597" i="31" s="1"/>
  <c r="J596" i="31"/>
  <c r="J597" i="31" s="1"/>
  <c r="F626" i="31"/>
  <c r="F627" i="31" s="1"/>
  <c r="J626" i="31"/>
  <c r="J627" i="31" s="1"/>
  <c r="F656" i="31"/>
  <c r="F657" i="31" s="1"/>
  <c r="J656" i="31"/>
  <c r="J657" i="31" s="1"/>
  <c r="K55" i="31"/>
  <c r="E86" i="31"/>
  <c r="E87" i="31" s="1"/>
  <c r="H206" i="31"/>
  <c r="H207" i="31" s="1"/>
  <c r="H236" i="31"/>
  <c r="H237" i="31" s="1"/>
  <c r="D296" i="31"/>
  <c r="D297" i="31" s="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K476" i="31"/>
  <c r="K477" i="31" s="1"/>
  <c r="L566" i="31"/>
  <c r="L656" i="31"/>
  <c r="L657" i="31" s="1"/>
  <c r="K626" i="31"/>
  <c r="L506" i="31"/>
  <c r="L507" i="31" s="1"/>
  <c r="K506" i="31"/>
  <c r="K507" i="31" s="1"/>
  <c r="L476" i="31"/>
  <c r="L477" i="31" s="1"/>
  <c r="L416" i="31"/>
  <c r="L417" i="31" s="1"/>
  <c r="K386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E446" i="31"/>
  <c r="E447" i="31" s="1"/>
  <c r="D446" i="31"/>
  <c r="D447" i="31" s="1"/>
  <c r="H446" i="31"/>
  <c r="H447" i="31" s="1"/>
  <c r="L446" i="31"/>
  <c r="L447" i="31" s="1"/>
  <c r="D656" i="31"/>
  <c r="D657" i="31" s="1"/>
  <c r="H656" i="31"/>
  <c r="H657" i="31" s="1"/>
  <c r="G656" i="31"/>
  <c r="G657" i="31" s="1"/>
  <c r="H626" i="31"/>
  <c r="H627" i="31" s="1"/>
  <c r="D596" i="31"/>
  <c r="D597" i="31" s="1"/>
  <c r="H596" i="31"/>
  <c r="H597" i="31" s="1"/>
  <c r="L596" i="31"/>
  <c r="L597" i="31" s="1"/>
  <c r="D566" i="31"/>
  <c r="D567" i="31" s="1"/>
  <c r="H566" i="31"/>
  <c r="H567" i="31" s="1"/>
  <c r="C566" i="31"/>
  <c r="C567" i="31" s="1"/>
  <c r="G566" i="31"/>
  <c r="G567" i="31" s="1"/>
  <c r="K566" i="31"/>
  <c r="K567" i="31" s="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D506" i="31"/>
  <c r="D507" i="31" s="1"/>
  <c r="H506" i="31"/>
  <c r="H507" i="31" s="1"/>
  <c r="H476" i="31"/>
  <c r="H477" i="31" s="1"/>
  <c r="C416" i="31"/>
  <c r="C417" i="31" s="1"/>
  <c r="G416" i="31"/>
  <c r="G417" i="31" s="1"/>
  <c r="K416" i="31"/>
  <c r="K417" i="31" s="1"/>
  <c r="F386" i="31"/>
  <c r="F387" i="31" s="1"/>
  <c r="J386" i="31"/>
  <c r="J387" i="31" s="1"/>
  <c r="E386" i="31"/>
  <c r="E387" i="31" s="1"/>
  <c r="I386" i="31"/>
  <c r="I387" i="31" s="1"/>
  <c r="D356" i="31"/>
  <c r="D357" i="31" s="1"/>
  <c r="H356" i="31"/>
  <c r="H357" i="31" s="1"/>
  <c r="L356" i="31"/>
  <c r="D326" i="31"/>
  <c r="D327" i="31" s="1"/>
  <c r="H326" i="31"/>
  <c r="H327" i="31" s="1"/>
  <c r="L326" i="31"/>
  <c r="L327" i="31" s="1"/>
  <c r="F296" i="31"/>
  <c r="F297" i="31" s="1"/>
  <c r="J296" i="31"/>
  <c r="J297" i="31" s="1"/>
  <c r="E296" i="31"/>
  <c r="E297" i="31" s="1"/>
  <c r="I296" i="31"/>
  <c r="I297" i="31" s="1"/>
  <c r="D266" i="31"/>
  <c r="D267" i="31" s="1"/>
  <c r="H266" i="31"/>
  <c r="H267" i="31" s="1"/>
  <c r="F236" i="31"/>
  <c r="F237" i="31" s="1"/>
  <c r="J236" i="31"/>
  <c r="J237" i="31" s="1"/>
  <c r="C206" i="31"/>
  <c r="C207" i="31" s="1"/>
  <c r="G206" i="31"/>
  <c r="G207" i="31" s="1"/>
  <c r="F206" i="31"/>
  <c r="F207" i="31" s="1"/>
  <c r="J206" i="31"/>
  <c r="J207" i="31" s="1"/>
  <c r="H146" i="31"/>
  <c r="H147" i="31" s="1"/>
  <c r="J116" i="31"/>
  <c r="J117" i="31" s="1"/>
  <c r="E116" i="31"/>
  <c r="E117" i="31" s="1"/>
  <c r="I116" i="31"/>
  <c r="I117" i="31" s="1"/>
  <c r="D116" i="31"/>
  <c r="D117" i="31" s="1"/>
  <c r="H116" i="31"/>
  <c r="H117" i="31" s="1"/>
  <c r="I26" i="31"/>
  <c r="I27" i="31" s="1"/>
  <c r="D26" i="31"/>
  <c r="D27" i="31" s="1"/>
  <c r="H26" i="31"/>
  <c r="H27" i="31" s="1"/>
  <c r="L26" i="31"/>
  <c r="L27" i="31" s="1"/>
  <c r="E26" i="31"/>
  <c r="E27" i="31" s="1"/>
  <c r="F682" i="31"/>
  <c r="J682" i="31"/>
  <c r="J26" i="31"/>
  <c r="J27" i="31" s="1"/>
  <c r="K26" i="31"/>
  <c r="K27" i="31" s="1"/>
  <c r="H678" i="31"/>
  <c r="C26" i="31"/>
  <c r="C27" i="31" s="1"/>
  <c r="G26" i="31"/>
  <c r="G27" i="31" s="1"/>
  <c r="L207" i="31"/>
  <c r="L116" i="31"/>
  <c r="K116" i="31"/>
  <c r="K207" i="31"/>
  <c r="L386" i="31"/>
  <c r="F26" i="31"/>
  <c r="F27" i="31" s="1"/>
  <c r="K86" i="31"/>
  <c r="K56" i="31" l="1"/>
  <c r="K57" i="31" s="1"/>
  <c r="L56" i="31"/>
  <c r="L57" i="31" s="1"/>
  <c r="L567" i="31"/>
  <c r="E686" i="31"/>
  <c r="E687" i="31" s="1"/>
  <c r="F686" i="31"/>
  <c r="F687" i="31" s="1"/>
  <c r="I686" i="31"/>
  <c r="I687" i="31" s="1"/>
  <c r="J686" i="31"/>
  <c r="J687" i="31" s="1"/>
  <c r="H686" i="31"/>
  <c r="H687" i="31" s="1"/>
  <c r="L627" i="31"/>
  <c r="I690" i="31"/>
  <c r="K297" i="31"/>
  <c r="K387" i="31"/>
  <c r="K627" i="31"/>
  <c r="L537" i="31"/>
  <c r="L357" i="31"/>
  <c r="K357" i="31"/>
  <c r="E690" i="31"/>
  <c r="G690" i="31"/>
  <c r="G692" i="31" s="1"/>
  <c r="H690" i="31"/>
  <c r="F690" i="31"/>
  <c r="J690" i="31"/>
  <c r="L387" i="31"/>
  <c r="L117" i="31"/>
  <c r="K117" i="31"/>
  <c r="K87" i="31"/>
  <c r="F692" i="31" l="1"/>
  <c r="E692" i="31"/>
  <c r="I692" i="31"/>
  <c r="J692" i="31"/>
  <c r="H692" i="31"/>
  <c r="D669" i="31"/>
  <c r="L669" i="31" l="1"/>
  <c r="D670" i="31"/>
  <c r="L670" i="31" l="1"/>
  <c r="D671" i="31"/>
  <c r="L671" i="31" l="1"/>
  <c r="D672" i="31" l="1"/>
  <c r="L672" i="31" l="1"/>
  <c r="D673" i="31"/>
  <c r="L673" i="31" l="1"/>
  <c r="D674" i="31"/>
  <c r="L674" i="31" l="1"/>
  <c r="D675" i="31"/>
  <c r="L675" i="31" l="1"/>
  <c r="D676" i="31"/>
  <c r="L676" i="31" s="1"/>
  <c r="L168" i="31"/>
  <c r="L176" i="31" s="1"/>
  <c r="D168" i="31"/>
  <c r="D677" i="31" l="1"/>
  <c r="D678" i="31" l="1"/>
  <c r="L677" i="31"/>
  <c r="L678" i="31" s="1"/>
  <c r="D680" i="31" l="1"/>
  <c r="L680" i="31" s="1"/>
  <c r="D681" i="31"/>
  <c r="L681" i="31" s="1"/>
  <c r="C681" i="31"/>
  <c r="K681" i="31" s="1"/>
  <c r="C680" i="31"/>
  <c r="K680" i="31" s="1"/>
  <c r="K172" i="31"/>
  <c r="C172" i="31"/>
  <c r="C679" i="31" l="1"/>
  <c r="K679" i="31" s="1"/>
  <c r="K682" i="31" s="1"/>
  <c r="D176" i="31"/>
  <c r="D177" i="31" l="1"/>
  <c r="D690" i="31" s="1"/>
  <c r="C682" i="31"/>
  <c r="K667" i="31"/>
  <c r="C669" i="31" l="1"/>
  <c r="K669" i="31" l="1"/>
  <c r="C670" i="31" l="1"/>
  <c r="K670" i="31" l="1"/>
  <c r="C671" i="31"/>
  <c r="K671" i="31" l="1"/>
  <c r="C672" i="31" l="1"/>
  <c r="K672" i="31" l="1"/>
  <c r="C673" i="31"/>
  <c r="K673" i="31" s="1"/>
  <c r="C674" i="31" l="1"/>
  <c r="K674" i="31" l="1"/>
  <c r="C675" i="31"/>
  <c r="K675" i="31" l="1"/>
  <c r="C676" i="31"/>
  <c r="K676" i="31" s="1"/>
  <c r="K168" i="31"/>
  <c r="K176" i="31" s="1"/>
  <c r="C677" i="31"/>
  <c r="K177" i="31" l="1"/>
  <c r="C678" i="31"/>
  <c r="K677" i="31"/>
  <c r="K678" i="31" s="1"/>
  <c r="C168" i="31"/>
  <c r="C176" i="31" l="1"/>
  <c r="K690" i="31"/>
  <c r="L177" i="31"/>
  <c r="C177" i="31" l="1"/>
  <c r="L690" i="31"/>
  <c r="C690" i="31" l="1"/>
  <c r="L667" i="31"/>
  <c r="D683" i="31" l="1"/>
  <c r="L683" i="31" s="1"/>
  <c r="D684" i="31"/>
  <c r="L684" i="31" l="1"/>
  <c r="L685" i="31" s="1"/>
  <c r="D685" i="31"/>
  <c r="D679" i="31" l="1"/>
  <c r="L679" i="31" s="1"/>
  <c r="L682" i="31" s="1"/>
  <c r="D682" i="31" l="1"/>
  <c r="D686" i="31" s="1"/>
  <c r="D687" i="31" s="1"/>
  <c r="D692" i="31" s="1"/>
  <c r="L686" i="31"/>
  <c r="L687" i="31" l="1"/>
  <c r="L692" i="31" l="1"/>
  <c r="C683" i="31"/>
  <c r="K683" i="31" l="1"/>
  <c r="C684" i="31"/>
  <c r="C685" i="31" s="1"/>
  <c r="C686" i="31" s="1"/>
  <c r="C687" i="31" s="1"/>
  <c r="C692" i="31" s="1"/>
  <c r="K684" i="31" l="1"/>
  <c r="K685" i="31" s="1"/>
  <c r="K686" i="31" l="1"/>
  <c r="K687" i="31" l="1"/>
  <c r="K692" i="31" l="1"/>
</calcChain>
</file>

<file path=xl/sharedStrings.xml><?xml version="1.0" encoding="utf-8"?>
<sst xmlns="http://schemas.openxmlformats.org/spreadsheetml/2006/main" count="901" uniqueCount="59">
  <si>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</si>
  <si>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</si>
  <si>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</si>
  <si>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</si>
  <si>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</si>
  <si>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</si>
  <si>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</si>
  <si>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</si>
  <si>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</si>
  <si>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</si>
  <si>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</si>
  <si>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</si>
  <si>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</si>
  <si>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</si>
  <si>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</si>
  <si>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</si>
  <si>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</si>
  <si>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</si>
  <si>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</si>
  <si>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</si>
  <si>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</si>
  <si>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</si>
  <si>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</si>
  <si>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</si>
  <si>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</si>
  <si>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</si>
  <si>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</si>
  <si>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</si>
  <si>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</si>
  <si>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</si>
  <si>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</si>
  <si>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</si>
  <si>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</si>
  <si>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</si>
  <si>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</si>
  <si>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</si>
  <si>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</si>
  <si>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</si>
  <si>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</si>
  <si>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</si>
  <si>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</si>
  <si>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</si>
  <si>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</si>
  <si>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</si>
  <si>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</si>
  <si>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</si>
  <si>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</si>
  <si>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</si>
  <si>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</si>
  <si>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</si>
  <si>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</si>
  <si>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</si>
  <si>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>Amt. Rs. In lakhs</t>
  </si>
  <si>
    <t>Agency-wise Target vs Achievement for the Year 2020-21  (01.04.2020 - 30.09.2020)</t>
  </si>
  <si>
    <t xml:space="preserve">               STATE LEVEL BANKERS COMMITTEE (SLBC) - PUNJAB                                                            </t>
  </si>
  <si>
    <t xml:space="preserve">                          STATE  :  PUNJAB</t>
  </si>
  <si>
    <t>GLC SEPTEMBER 2020</t>
  </si>
  <si>
    <t>SLBC Punjab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</si>
  <si>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Annexure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</si>
</sst>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7" fillId="0" borderId="0"/>
  </cellStyleXfs>
  <cellXfs count="171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 vertical="top" wrapText="1"/>
    </xf>
    <xf numFmtId="1" fontId="13" fillId="0" borderId="7" xfId="0" applyNumberFormat="1" applyFont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1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" fontId="14" fillId="0" borderId="5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3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right" vertical="top" wrapText="1"/>
    </xf>
    <xf numFmtId="1" fontId="21" fillId="0" borderId="6" xfId="0" applyNumberFormat="1" applyFont="1" applyFill="1" applyBorder="1" applyAlignment="1">
      <alignment horizontal="right" vertical="top" wrapText="1"/>
    </xf>
    <xf numFmtId="1" fontId="18" fillId="0" borderId="20" xfId="0" applyNumberFormat="1" applyFont="1" applyFill="1" applyBorder="1" applyAlignment="1">
      <alignment horizontal="right" vertical="top" wrapText="1"/>
    </xf>
    <xf numFmtId="1" fontId="18" fillId="0" borderId="4" xfId="0" applyNumberFormat="1" applyFont="1" applyFill="1" applyBorder="1" applyAlignment="1">
      <alignment horizontal="right" vertical="top" wrapText="1"/>
    </xf>
    <xf numFmtId="1" fontId="21" fillId="0" borderId="19" xfId="0" applyNumberFormat="1" applyFont="1" applyFill="1" applyBorder="1" applyAlignment="1">
      <alignment horizontal="right" vertical="top" wrapText="1"/>
    </xf>
    <xf numFmtId="1" fontId="21" fillId="0" borderId="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1" fontId="18" fillId="0" borderId="22" xfId="0" applyNumberFormat="1" applyFont="1" applyFill="1" applyBorder="1" applyAlignment="1">
      <alignment horizontal="right" vertical="top" wrapText="1"/>
    </xf>
    <xf numFmtId="1" fontId="18" fillId="0" borderId="9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right" vertical="top" wrapText="1"/>
    </xf>
    <xf numFmtId="1" fontId="18" fillId="0" borderId="2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1" fontId="28" fillId="0" borderId="7" xfId="3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1" fontId="29" fillId="0" borderId="4" xfId="0" applyNumberFormat="1" applyFont="1" applyBorder="1" applyAlignment="1">
      <alignment horizontal="center" vertical="top" wrapText="1"/>
    </xf>
    <xf numFmtId="1" fontId="26" fillId="0" borderId="4" xfId="0" applyNumberFormat="1" applyFont="1" applyBorder="1" applyAlignment="1">
      <alignment horizontal="center" vertical="top" wrapText="1"/>
    </xf>
    <xf numFmtId="1" fontId="26" fillId="0" borderId="5" xfId="0" applyNumberFormat="1" applyFont="1" applyBorder="1" applyAlignment="1">
      <alignment horizontal="center" vertical="top" wrapText="1"/>
    </xf>
    <xf numFmtId="1" fontId="26" fillId="0" borderId="2" xfId="0" applyNumberFormat="1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1" fontId="26" fillId="0" borderId="2" xfId="0" applyNumberFormat="1" applyFont="1" applyFill="1" applyBorder="1" applyAlignment="1">
      <alignment horizontal="center" vertical="top" wrapText="1"/>
    </xf>
    <xf numFmtId="1" fontId="26" fillId="0" borderId="4" xfId="0" applyNumberFormat="1" applyFont="1" applyFill="1" applyBorder="1" applyAlignment="1">
      <alignment horizontal="center" vertical="top" wrapText="1"/>
    </xf>
    <xf numFmtId="2" fontId="26" fillId="0" borderId="4" xfId="0" applyNumberFormat="1" applyFont="1" applyBorder="1" applyAlignment="1">
      <alignment horizontal="center" vertical="top" wrapText="1"/>
    </xf>
    <xf numFmtId="2" fontId="26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1" fontId="30" fillId="2" borderId="23" xfId="3" applyNumberFormat="1" applyFont="1" applyFill="1" applyBorder="1" applyAlignment="1">
      <alignment horizontal="center"/>
    </xf>
    <xf numFmtId="1" fontId="0" fillId="0" borderId="0" xfId="0" applyNumberFormat="1" applyFill="1"/>
    <xf numFmtId="1" fontId="31" fillId="0" borderId="19" xfId="0" applyNumberFormat="1" applyFont="1" applyFill="1" applyBorder="1" applyAlignment="1">
      <alignment horizontal="right" vertical="top" wrapText="1"/>
    </xf>
    <xf numFmtId="1" fontId="31" fillId="0" borderId="2" xfId="0" applyNumberFormat="1" applyFont="1" applyFill="1" applyBorder="1" applyAlignment="1">
      <alignment horizontal="right" vertical="top" wrapText="1"/>
    </xf>
    <xf numFmtId="1" fontId="31" fillId="0" borderId="1" xfId="0" applyNumberFormat="1" applyFont="1" applyFill="1" applyBorder="1" applyAlignment="1">
      <alignment horizontal="right" vertical="top" wrapText="1"/>
    </xf>
    <xf numFmtId="1" fontId="32" fillId="0" borderId="6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/>
    <xf numFmtId="0" fontId="18" fillId="0" borderId="5" xfId="0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horizontal="right" vertical="top" wrapText="1"/>
    </xf>
    <xf numFmtId="0" fontId="17" fillId="0" borderId="4" xfId="0" applyFont="1" applyFill="1" applyBorder="1" applyAlignment="1">
      <alignment horizontal="right" vertical="top" wrapText="1"/>
    </xf>
    <xf numFmtId="0" fontId="22" fillId="0" borderId="7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19" fillId="0" borderId="12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5" fillId="2" borderId="6" xfId="0" applyFont="1" applyFill="1" applyBorder="1"/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5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9"/>
  <sheetViews>
    <sheetView tabSelected="1" topLeftCell="A660" zoomScale="89" zoomScaleNormal="89" workbookViewId="0">
      <selection activeCell="K668" sqref="K668"/>
    </sheetView>
  </sheetViews>
  <sheetFormatPr defaultColWidth="9.109375" defaultRowHeight="14.4" x14ac:dyDescent="0.3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5" width="9.109375" style="2"/>
    <col min="16" max="16" width="11.5546875" style="2" bestFit="1" customWidth="1"/>
    <col min="17" max="16384" width="9.109375" style="2"/>
  </cols>
  <sheetData>
    <row r="1" spans="1:12" hidden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hidden="1" x14ac:dyDescent="0.35">
      <c r="A2" s="5"/>
      <c r="B2" s="161" t="s">
        <v>30</v>
      </c>
      <c r="C2" s="162"/>
      <c r="D2" s="4"/>
      <c r="E2" s="4"/>
      <c r="F2" s="4"/>
      <c r="G2" s="4"/>
      <c r="H2" s="4"/>
      <c r="I2" s="4"/>
      <c r="J2" s="4"/>
      <c r="K2" s="4"/>
      <c r="L2" s="4"/>
    </row>
    <row r="3" spans="1:12" ht="16.2" hidden="1" thickBot="1" x14ac:dyDescent="0.3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6.2" hidden="1" thickBot="1" x14ac:dyDescent="0.35">
      <c r="A4" s="152" t="s">
        <v>53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1:12" ht="15" hidden="1" thickBot="1" x14ac:dyDescent="0.35">
      <c r="A5" s="6"/>
      <c r="B5" s="7"/>
      <c r="C5" s="155" t="s">
        <v>4</v>
      </c>
      <c r="D5" s="156"/>
      <c r="E5" s="155" t="s">
        <v>5</v>
      </c>
      <c r="F5" s="156"/>
      <c r="G5" s="155" t="s">
        <v>6</v>
      </c>
      <c r="H5" s="156"/>
      <c r="I5" s="155" t="s">
        <v>7</v>
      </c>
      <c r="J5" s="156"/>
      <c r="K5" s="155" t="s">
        <v>0</v>
      </c>
      <c r="L5" s="156"/>
    </row>
    <row r="6" spans="1:12" ht="15" hidden="1" thickBot="1" x14ac:dyDescent="0.35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</row>
    <row r="7" spans="1:12" ht="15" hidden="1" thickBot="1" x14ac:dyDescent="0.35">
      <c r="A7" s="8">
        <v>1</v>
      </c>
      <c r="B7" s="9" t="s">
        <v>10</v>
      </c>
      <c r="C7" s="108">
        <v>18042</v>
      </c>
      <c r="D7" s="114">
        <v>68235</v>
      </c>
      <c r="E7" s="108">
        <v>7376</v>
      </c>
      <c r="F7" s="108">
        <v>10892</v>
      </c>
      <c r="G7" s="108">
        <v>354</v>
      </c>
      <c r="H7" s="108">
        <v>299</v>
      </c>
      <c r="I7" s="108"/>
      <c r="J7" s="108">
        <v>0</v>
      </c>
      <c r="K7" s="89">
        <f>C7+E7+G7+I7</f>
        <v>25772</v>
      </c>
      <c r="L7" s="90">
        <f t="shared" ref="L7" si="0">D7+F7+H7+J7</f>
        <v>79426</v>
      </c>
    </row>
    <row r="8" spans="1:12" ht="15" hidden="1" thickBot="1" x14ac:dyDescent="0.35">
      <c r="A8" s="8"/>
      <c r="B8" s="9" t="s">
        <v>11</v>
      </c>
      <c r="C8" s="118"/>
      <c r="D8" s="111"/>
      <c r="E8" s="111"/>
      <c r="F8" s="111"/>
      <c r="G8" s="111"/>
      <c r="H8" s="111"/>
      <c r="I8" s="111"/>
      <c r="J8" s="112"/>
      <c r="K8" s="89">
        <f t="shared" ref="K8:K17" si="1">C8+E8+G8+I8</f>
        <v>0</v>
      </c>
      <c r="L8" s="90">
        <f t="shared" ref="L8:L17" si="2">D8+F8+H8+J8</f>
        <v>0</v>
      </c>
    </row>
    <row r="9" spans="1:12" ht="15" hidden="1" thickBot="1" x14ac:dyDescent="0.35">
      <c r="A9" s="6">
        <v>2</v>
      </c>
      <c r="B9" s="11" t="s">
        <v>12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89">
        <f t="shared" si="1"/>
        <v>0</v>
      </c>
      <c r="L9" s="90">
        <f t="shared" si="2"/>
        <v>0</v>
      </c>
    </row>
    <row r="10" spans="1:12" ht="15" hidden="1" thickBot="1" x14ac:dyDescent="0.35">
      <c r="A10" s="6">
        <v>3</v>
      </c>
      <c r="B10" s="11" t="s">
        <v>13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89">
        <f t="shared" si="1"/>
        <v>0</v>
      </c>
      <c r="L10" s="90">
        <f t="shared" si="2"/>
        <v>0</v>
      </c>
    </row>
    <row r="11" spans="1:12" ht="15" hidden="1" thickBot="1" x14ac:dyDescent="0.35">
      <c r="A11" s="6">
        <v>4</v>
      </c>
      <c r="B11" s="11" t="s">
        <v>3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89">
        <f t="shared" si="1"/>
        <v>0</v>
      </c>
      <c r="L11" s="90">
        <f t="shared" si="2"/>
        <v>0</v>
      </c>
    </row>
    <row r="12" spans="1:12" ht="15" hidden="1" thickBot="1" x14ac:dyDescent="0.35">
      <c r="A12" s="6">
        <v>5</v>
      </c>
      <c r="B12" s="11" t="s">
        <v>14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89">
        <f t="shared" si="1"/>
        <v>0</v>
      </c>
      <c r="L12" s="90">
        <f t="shared" si="2"/>
        <v>0</v>
      </c>
    </row>
    <row r="13" spans="1:12" ht="15" hidden="1" thickBot="1" x14ac:dyDescent="0.35">
      <c r="A13" s="6">
        <v>6</v>
      </c>
      <c r="B13" s="11" t="s">
        <v>15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89">
        <f t="shared" si="1"/>
        <v>0</v>
      </c>
      <c r="L13" s="90">
        <f t="shared" si="2"/>
        <v>0</v>
      </c>
    </row>
    <row r="14" spans="1:12" ht="15" hidden="1" thickBot="1" x14ac:dyDescent="0.35">
      <c r="A14" s="6">
        <v>7</v>
      </c>
      <c r="B14" s="11" t="s">
        <v>16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89">
        <f t="shared" si="1"/>
        <v>0</v>
      </c>
      <c r="L14" s="90">
        <f t="shared" si="2"/>
        <v>0</v>
      </c>
    </row>
    <row r="15" spans="1:12" ht="15" hidden="1" thickBot="1" x14ac:dyDescent="0.35">
      <c r="A15" s="6">
        <v>8</v>
      </c>
      <c r="B15" s="11" t="s">
        <v>17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89">
        <f t="shared" si="1"/>
        <v>0</v>
      </c>
      <c r="L15" s="90">
        <f t="shared" si="2"/>
        <v>0</v>
      </c>
    </row>
    <row r="16" spans="1:12" ht="15" hidden="1" thickBot="1" x14ac:dyDescent="0.35">
      <c r="A16" s="6">
        <v>9</v>
      </c>
      <c r="B16" s="11" t="s">
        <v>18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89">
        <f t="shared" si="1"/>
        <v>0</v>
      </c>
      <c r="L16" s="90">
        <f t="shared" si="2"/>
        <v>0</v>
      </c>
    </row>
    <row r="17" spans="1:12" ht="15" hidden="1" thickBot="1" x14ac:dyDescent="0.35">
      <c r="A17" s="6">
        <v>10</v>
      </c>
      <c r="B17" s="11" t="s">
        <v>20</v>
      </c>
      <c r="C17" s="108">
        <v>2571</v>
      </c>
      <c r="D17" s="114">
        <v>56268</v>
      </c>
      <c r="E17" s="108">
        <v>2621</v>
      </c>
      <c r="F17" s="108">
        <v>7386</v>
      </c>
      <c r="G17" s="108">
        <v>10460</v>
      </c>
      <c r="H17" s="108">
        <v>34185</v>
      </c>
      <c r="I17" s="108">
        <v>10</v>
      </c>
      <c r="J17" s="114">
        <v>24</v>
      </c>
      <c r="K17" s="89">
        <f t="shared" si="1"/>
        <v>15662</v>
      </c>
      <c r="L17" s="90">
        <f t="shared" si="2"/>
        <v>97863</v>
      </c>
    </row>
    <row r="18" spans="1:12" s="96" customFormat="1" ht="15" hidden="1" thickBot="1" x14ac:dyDescent="0.35">
      <c r="A18" s="91">
        <v>11</v>
      </c>
      <c r="B18" s="92" t="s">
        <v>21</v>
      </c>
      <c r="C18" s="93">
        <f t="shared" ref="C18:L18" si="3">SUM(C9:C17)</f>
        <v>2571</v>
      </c>
      <c r="D18" s="93">
        <f t="shared" si="3"/>
        <v>56268</v>
      </c>
      <c r="E18" s="93">
        <f t="shared" si="3"/>
        <v>2621</v>
      </c>
      <c r="F18" s="93">
        <f t="shared" si="3"/>
        <v>7386</v>
      </c>
      <c r="G18" s="93">
        <f t="shared" si="3"/>
        <v>10460</v>
      </c>
      <c r="H18" s="93">
        <f t="shared" si="3"/>
        <v>34185</v>
      </c>
      <c r="I18" s="93">
        <f t="shared" si="3"/>
        <v>10</v>
      </c>
      <c r="J18" s="93">
        <f t="shared" si="3"/>
        <v>24</v>
      </c>
      <c r="K18" s="94">
        <f t="shared" si="3"/>
        <v>15662</v>
      </c>
      <c r="L18" s="95">
        <f t="shared" si="3"/>
        <v>97863</v>
      </c>
    </row>
    <row r="19" spans="1:12" ht="15" hidden="1" thickBot="1" x14ac:dyDescent="0.35">
      <c r="A19" s="6">
        <v>12</v>
      </c>
      <c r="B19" s="12" t="s">
        <v>22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89">
        <f t="shared" ref="K19" si="4">C19+E19+G19+I19</f>
        <v>0</v>
      </c>
      <c r="L19" s="90">
        <f t="shared" ref="L19" si="5">D19+F19+H19+J19</f>
        <v>0</v>
      </c>
    </row>
    <row r="20" spans="1:12" ht="15" hidden="1" thickBot="1" x14ac:dyDescent="0.35">
      <c r="A20" s="13">
        <v>13</v>
      </c>
      <c r="B20" s="14" t="s">
        <v>1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89">
        <f t="shared" ref="K20:K21" si="6">C20+E20+G20+I20</f>
        <v>0</v>
      </c>
      <c r="L20" s="90">
        <f t="shared" ref="L20:L21" si="7">D20+F20+H20+J20</f>
        <v>0</v>
      </c>
    </row>
    <row r="21" spans="1:12" ht="15" hidden="1" thickBot="1" x14ac:dyDescent="0.35">
      <c r="A21" s="15">
        <v>14</v>
      </c>
      <c r="B21" s="16" t="s">
        <v>23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89">
        <f t="shared" si="6"/>
        <v>0</v>
      </c>
      <c r="L21" s="90">
        <f t="shared" si="7"/>
        <v>0</v>
      </c>
    </row>
    <row r="22" spans="1:12" s="96" customFormat="1" ht="15" hidden="1" thickBot="1" x14ac:dyDescent="0.35">
      <c r="A22" s="91">
        <v>15</v>
      </c>
      <c r="B22" s="92" t="s">
        <v>24</v>
      </c>
      <c r="C22" s="93">
        <f>SUM(C19:C21)</f>
        <v>0</v>
      </c>
      <c r="D22" s="93">
        <f>SUM(D19:D21)</f>
        <v>0</v>
      </c>
      <c r="E22" s="93">
        <f>SUM(E19:E21)</f>
        <v>0</v>
      </c>
      <c r="F22" s="93">
        <f>SUM(F19:F21)</f>
        <v>0</v>
      </c>
      <c r="G22" s="93">
        <f>SUM(G19:G21)</f>
        <v>0</v>
      </c>
      <c r="H22" s="93">
        <f t="shared" ref="H22:L22" si="8">SUM(H19:H21)</f>
        <v>0</v>
      </c>
      <c r="I22" s="93">
        <f t="shared" si="8"/>
        <v>0</v>
      </c>
      <c r="J22" s="93">
        <f t="shared" si="8"/>
        <v>0</v>
      </c>
      <c r="K22" s="93">
        <f t="shared" si="8"/>
        <v>0</v>
      </c>
      <c r="L22" s="93">
        <f t="shared" si="8"/>
        <v>0</v>
      </c>
    </row>
    <row r="23" spans="1:12" ht="15" hidden="1" thickBot="1" x14ac:dyDescent="0.35">
      <c r="A23" s="6">
        <v>16</v>
      </c>
      <c r="B23" s="11" t="s">
        <v>25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89">
        <f t="shared" ref="K23" si="9">C23+E23+G23+I23</f>
        <v>0</v>
      </c>
      <c r="L23" s="90">
        <f t="shared" ref="L23" si="10">D23+F23+H23+J23</f>
        <v>0</v>
      </c>
    </row>
    <row r="24" spans="1:12" ht="15" hidden="1" thickBot="1" x14ac:dyDescent="0.35">
      <c r="A24" s="6">
        <v>17</v>
      </c>
      <c r="B24" s="11" t="s">
        <v>26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89">
        <f t="shared" ref="K24" si="11">C24+E24+G24+I24</f>
        <v>0</v>
      </c>
      <c r="L24" s="90">
        <f t="shared" ref="L24" si="12">D24+F24+H24+J24</f>
        <v>0</v>
      </c>
    </row>
    <row r="25" spans="1:12" s="96" customFormat="1" ht="27" hidden="1" thickBot="1" x14ac:dyDescent="0.35">
      <c r="A25" s="91">
        <v>18</v>
      </c>
      <c r="B25" s="92" t="s">
        <v>27</v>
      </c>
      <c r="C25" s="94">
        <f>SUM(C23:C24)</f>
        <v>0</v>
      </c>
      <c r="D25" s="94">
        <f t="shared" ref="D25:L25" si="13">SUM(D23:D24)</f>
        <v>0</v>
      </c>
      <c r="E25" s="94">
        <f t="shared" si="13"/>
        <v>0</v>
      </c>
      <c r="F25" s="94">
        <f t="shared" si="13"/>
        <v>0</v>
      </c>
      <c r="G25" s="94">
        <f t="shared" si="13"/>
        <v>0</v>
      </c>
      <c r="H25" s="94">
        <f t="shared" si="13"/>
        <v>0</v>
      </c>
      <c r="I25" s="94">
        <f t="shared" si="13"/>
        <v>0</v>
      </c>
      <c r="J25" s="94">
        <f t="shared" si="13"/>
        <v>0</v>
      </c>
      <c r="K25" s="94">
        <f t="shared" si="13"/>
        <v>0</v>
      </c>
      <c r="L25" s="95">
        <f t="shared" si="13"/>
        <v>0</v>
      </c>
    </row>
    <row r="26" spans="1:12" ht="27" hidden="1" thickBot="1" x14ac:dyDescent="0.35">
      <c r="A26" s="8">
        <v>19</v>
      </c>
      <c r="B26" s="9" t="s">
        <v>28</v>
      </c>
      <c r="C26" s="10">
        <f>C18+C22+C25</f>
        <v>2571</v>
      </c>
      <c r="D26" s="10">
        <f t="shared" ref="D26:L26" si="14">D18+D22+D25</f>
        <v>56268</v>
      </c>
      <c r="E26" s="10">
        <f t="shared" si="14"/>
        <v>2621</v>
      </c>
      <c r="F26" s="10">
        <f t="shared" si="14"/>
        <v>7386</v>
      </c>
      <c r="G26" s="10">
        <f t="shared" si="14"/>
        <v>10460</v>
      </c>
      <c r="H26" s="10">
        <f t="shared" si="14"/>
        <v>34185</v>
      </c>
      <c r="I26" s="10">
        <f t="shared" si="14"/>
        <v>10</v>
      </c>
      <c r="J26" s="10">
        <f t="shared" si="14"/>
        <v>24</v>
      </c>
      <c r="K26" s="10">
        <f t="shared" si="14"/>
        <v>15662</v>
      </c>
      <c r="L26" s="21">
        <f t="shared" si="14"/>
        <v>97863</v>
      </c>
    </row>
    <row r="27" spans="1:12" ht="15" hidden="1" thickBot="1" x14ac:dyDescent="0.35">
      <c r="A27" s="8">
        <v>20</v>
      </c>
      <c r="B27" s="9" t="s">
        <v>29</v>
      </c>
      <c r="C27" s="21">
        <f>C26+C7</f>
        <v>20613</v>
      </c>
      <c r="D27" s="10">
        <f t="shared" ref="D27:L27" si="15">D7+D26</f>
        <v>124503</v>
      </c>
      <c r="E27" s="10">
        <f t="shared" si="15"/>
        <v>9997</v>
      </c>
      <c r="F27" s="10">
        <f t="shared" si="15"/>
        <v>18278</v>
      </c>
      <c r="G27" s="10">
        <f t="shared" si="15"/>
        <v>10814</v>
      </c>
      <c r="H27" s="10">
        <f t="shared" si="15"/>
        <v>34484</v>
      </c>
      <c r="I27" s="10">
        <f t="shared" si="15"/>
        <v>10</v>
      </c>
      <c r="J27" s="10">
        <f t="shared" si="15"/>
        <v>24</v>
      </c>
      <c r="K27" s="10">
        <f t="shared" si="15"/>
        <v>41434</v>
      </c>
      <c r="L27" s="21">
        <f t="shared" si="15"/>
        <v>177289</v>
      </c>
    </row>
    <row r="28" spans="1:12" ht="10.5" hidden="1" customHeight="1" thickBot="1" x14ac:dyDescent="0.3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</row>
    <row r="29" spans="1:12" ht="10.5" hidden="1" customHeigh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6.25" hidden="1" customHeight="1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idden="1" x14ac:dyDescent="0.3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8" hidden="1" x14ac:dyDescent="0.35">
      <c r="A32" s="5"/>
      <c r="B32" s="161" t="s">
        <v>31</v>
      </c>
      <c r="C32" s="162"/>
      <c r="D32" s="4"/>
      <c r="E32" s="4"/>
      <c r="F32" s="4"/>
      <c r="G32" s="4"/>
      <c r="H32" s="4"/>
      <c r="I32" s="4"/>
      <c r="J32" s="4"/>
      <c r="K32" s="4"/>
      <c r="L32" s="4"/>
    </row>
    <row r="33" spans="1:12" ht="16.2" hidden="1" thickBot="1" x14ac:dyDescent="0.35">
      <c r="A33" s="152" t="s">
        <v>19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4"/>
    </row>
    <row r="34" spans="1:12" ht="16.2" hidden="1" thickBot="1" x14ac:dyDescent="0.35">
      <c r="A34" s="152" t="s">
        <v>53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4"/>
    </row>
    <row r="35" spans="1:12" ht="15" hidden="1" thickBot="1" x14ac:dyDescent="0.35">
      <c r="A35" s="6"/>
      <c r="B35" s="7"/>
      <c r="C35" s="155" t="s">
        <v>4</v>
      </c>
      <c r="D35" s="156"/>
      <c r="E35" s="155" t="s">
        <v>5</v>
      </c>
      <c r="F35" s="156"/>
      <c r="G35" s="155" t="s">
        <v>6</v>
      </c>
      <c r="H35" s="156"/>
      <c r="I35" s="155" t="s">
        <v>7</v>
      </c>
      <c r="J35" s="156"/>
      <c r="K35" s="155" t="s">
        <v>0</v>
      </c>
      <c r="L35" s="156"/>
    </row>
    <row r="36" spans="1:12" ht="15" hidden="1" thickBot="1" x14ac:dyDescent="0.35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2" ht="15" hidden="1" thickBot="1" x14ac:dyDescent="0.35">
      <c r="A37" s="8">
        <v>1</v>
      </c>
      <c r="B37" s="9" t="s">
        <v>10</v>
      </c>
      <c r="C37" s="1">
        <v>103532</v>
      </c>
      <c r="D37" s="1">
        <v>110774</v>
      </c>
      <c r="E37" s="1">
        <v>28697</v>
      </c>
      <c r="F37" s="1">
        <v>29442</v>
      </c>
      <c r="G37" s="1">
        <v>13709</v>
      </c>
      <c r="H37" s="1">
        <v>23386</v>
      </c>
      <c r="I37" s="1">
        <v>0</v>
      </c>
      <c r="J37" s="1">
        <v>0</v>
      </c>
      <c r="K37" s="89">
        <f>C37+E37+G37+I37</f>
        <v>145938</v>
      </c>
      <c r="L37" s="90">
        <f t="shared" ref="L37" si="16">D37+F37+H37+J37</f>
        <v>163602</v>
      </c>
    </row>
    <row r="38" spans="1:12" ht="15" hidden="1" thickBot="1" x14ac:dyDescent="0.35">
      <c r="A38" s="8"/>
      <c r="B38" s="9" t="s">
        <v>11</v>
      </c>
      <c r="C38" s="39"/>
      <c r="D38" s="40"/>
      <c r="E38" s="40"/>
      <c r="F38" s="40"/>
      <c r="G38" s="40"/>
      <c r="H38" s="40"/>
      <c r="I38" s="40"/>
      <c r="J38" s="41"/>
      <c r="K38" s="89">
        <f t="shared" ref="K38:K47" si="17">C38+E38+G38+I38</f>
        <v>0</v>
      </c>
      <c r="L38" s="90">
        <f t="shared" ref="L38:L47" si="18">D38+F38+H38+J38</f>
        <v>0</v>
      </c>
    </row>
    <row r="39" spans="1:12" ht="15" hidden="1" thickBot="1" x14ac:dyDescent="0.35">
      <c r="A39" s="6">
        <v>2</v>
      </c>
      <c r="B39" s="38" t="s">
        <v>12</v>
      </c>
      <c r="C39" s="42">
        <v>312</v>
      </c>
      <c r="D39" s="42">
        <v>0</v>
      </c>
      <c r="E39" s="42">
        <v>208</v>
      </c>
      <c r="F39" s="42">
        <v>0</v>
      </c>
      <c r="G39" s="42">
        <v>312</v>
      </c>
      <c r="H39" s="42">
        <v>0</v>
      </c>
      <c r="I39" s="42">
        <v>25</v>
      </c>
      <c r="J39" s="42">
        <v>0</v>
      </c>
      <c r="K39" s="89">
        <f t="shared" si="17"/>
        <v>857</v>
      </c>
      <c r="L39" s="90">
        <f t="shared" si="18"/>
        <v>0</v>
      </c>
    </row>
    <row r="40" spans="1:12" ht="15" hidden="1" thickBot="1" x14ac:dyDescent="0.35">
      <c r="A40" s="6">
        <v>3</v>
      </c>
      <c r="B40" s="38" t="s">
        <v>13</v>
      </c>
      <c r="C40" s="42">
        <v>6015</v>
      </c>
      <c r="D40" s="42">
        <v>30</v>
      </c>
      <c r="E40" s="42">
        <v>1997</v>
      </c>
      <c r="F40" s="42">
        <v>821</v>
      </c>
      <c r="G40" s="42">
        <v>1366</v>
      </c>
      <c r="H40" s="42">
        <v>0</v>
      </c>
      <c r="I40" s="42">
        <v>312</v>
      </c>
      <c r="J40" s="42">
        <v>0</v>
      </c>
      <c r="K40" s="89">
        <f t="shared" si="17"/>
        <v>9690</v>
      </c>
      <c r="L40" s="90">
        <f t="shared" si="18"/>
        <v>851</v>
      </c>
    </row>
    <row r="41" spans="1:12" ht="15" hidden="1" thickBot="1" x14ac:dyDescent="0.35">
      <c r="A41" s="6">
        <v>4</v>
      </c>
      <c r="B41" s="38" t="s">
        <v>3</v>
      </c>
      <c r="C41" s="42">
        <v>458</v>
      </c>
      <c r="D41" s="42">
        <v>0</v>
      </c>
      <c r="E41" s="42">
        <v>8</v>
      </c>
      <c r="F41" s="42">
        <v>0</v>
      </c>
      <c r="G41" s="42">
        <v>260</v>
      </c>
      <c r="H41" s="42">
        <v>0</v>
      </c>
      <c r="I41" s="42">
        <v>42</v>
      </c>
      <c r="J41" s="42">
        <v>0</v>
      </c>
      <c r="K41" s="89">
        <f t="shared" si="17"/>
        <v>768</v>
      </c>
      <c r="L41" s="90">
        <f t="shared" si="18"/>
        <v>0</v>
      </c>
    </row>
    <row r="42" spans="1:12" ht="15" hidden="1" thickBot="1" x14ac:dyDescent="0.35">
      <c r="A42" s="6">
        <v>5</v>
      </c>
      <c r="B42" s="38" t="s">
        <v>14</v>
      </c>
      <c r="C42" s="42">
        <v>104</v>
      </c>
      <c r="D42" s="42">
        <v>100</v>
      </c>
      <c r="E42" s="42">
        <v>0</v>
      </c>
      <c r="F42" s="42">
        <v>0</v>
      </c>
      <c r="G42" s="42">
        <v>0</v>
      </c>
      <c r="H42" s="42">
        <v>20</v>
      </c>
      <c r="I42" s="42">
        <v>0</v>
      </c>
      <c r="J42" s="42">
        <v>0</v>
      </c>
      <c r="K42" s="89">
        <f t="shared" si="17"/>
        <v>104</v>
      </c>
      <c r="L42" s="90">
        <f t="shared" si="18"/>
        <v>120</v>
      </c>
    </row>
    <row r="43" spans="1:12" ht="15" hidden="1" thickBot="1" x14ac:dyDescent="0.35">
      <c r="A43" s="6">
        <v>6</v>
      </c>
      <c r="B43" s="38" t="s">
        <v>15</v>
      </c>
      <c r="C43" s="42">
        <v>4006</v>
      </c>
      <c r="D43" s="42">
        <v>1982</v>
      </c>
      <c r="E43" s="42">
        <v>1664</v>
      </c>
      <c r="F43" s="42">
        <v>1445</v>
      </c>
      <c r="G43" s="42">
        <v>1238</v>
      </c>
      <c r="H43" s="42">
        <v>1359</v>
      </c>
      <c r="I43" s="42">
        <v>478</v>
      </c>
      <c r="J43" s="42">
        <v>0</v>
      </c>
      <c r="K43" s="89">
        <f t="shared" si="17"/>
        <v>7386</v>
      </c>
      <c r="L43" s="90">
        <f t="shared" si="18"/>
        <v>4786</v>
      </c>
    </row>
    <row r="44" spans="1:12" ht="15" hidden="1" thickBot="1" x14ac:dyDescent="0.35">
      <c r="A44" s="6">
        <v>7</v>
      </c>
      <c r="B44" s="38" t="s">
        <v>16</v>
      </c>
      <c r="C44" s="42">
        <v>1003</v>
      </c>
      <c r="D44" s="42">
        <v>890</v>
      </c>
      <c r="E44" s="42">
        <v>832</v>
      </c>
      <c r="F44" s="42">
        <v>181</v>
      </c>
      <c r="G44" s="42">
        <v>502</v>
      </c>
      <c r="H44" s="42">
        <v>240</v>
      </c>
      <c r="I44" s="42">
        <v>104</v>
      </c>
      <c r="J44" s="42">
        <v>0</v>
      </c>
      <c r="K44" s="89">
        <f t="shared" si="17"/>
        <v>2441</v>
      </c>
      <c r="L44" s="90">
        <f t="shared" si="18"/>
        <v>1311</v>
      </c>
    </row>
    <row r="45" spans="1:12" ht="15" hidden="1" thickBot="1" x14ac:dyDescent="0.35">
      <c r="A45" s="6">
        <v>8</v>
      </c>
      <c r="B45" s="38" t="s">
        <v>17</v>
      </c>
      <c r="C45" s="42">
        <v>388</v>
      </c>
      <c r="D45" s="42">
        <v>260</v>
      </c>
      <c r="E45" s="42">
        <v>0</v>
      </c>
      <c r="F45" s="42">
        <v>0</v>
      </c>
      <c r="G45" s="42">
        <v>0</v>
      </c>
      <c r="H45" s="42">
        <v>40</v>
      </c>
      <c r="I45" s="42">
        <v>12</v>
      </c>
      <c r="J45" s="42">
        <v>0</v>
      </c>
      <c r="K45" s="89">
        <f t="shared" si="17"/>
        <v>400</v>
      </c>
      <c r="L45" s="90">
        <f t="shared" si="18"/>
        <v>300</v>
      </c>
    </row>
    <row r="46" spans="1:12" ht="15" hidden="1" thickBot="1" x14ac:dyDescent="0.35">
      <c r="A46" s="6">
        <v>9</v>
      </c>
      <c r="B46" s="38" t="s">
        <v>18</v>
      </c>
      <c r="C46" s="42">
        <v>218</v>
      </c>
      <c r="D46" s="42">
        <v>140</v>
      </c>
      <c r="E46" s="42">
        <v>0</v>
      </c>
      <c r="F46" s="42">
        <v>0</v>
      </c>
      <c r="G46" s="42">
        <v>0</v>
      </c>
      <c r="H46" s="42">
        <v>20</v>
      </c>
      <c r="I46" s="42">
        <v>104</v>
      </c>
      <c r="J46" s="42">
        <v>0</v>
      </c>
      <c r="K46" s="89">
        <f t="shared" si="17"/>
        <v>322</v>
      </c>
      <c r="L46" s="90">
        <f t="shared" si="18"/>
        <v>160</v>
      </c>
    </row>
    <row r="47" spans="1:12" ht="15" hidden="1" thickBot="1" x14ac:dyDescent="0.35">
      <c r="A47" s="6">
        <v>10</v>
      </c>
      <c r="B47" s="38" t="s">
        <v>20</v>
      </c>
      <c r="C47" s="42">
        <v>19304</v>
      </c>
      <c r="D47" s="42">
        <v>1433</v>
      </c>
      <c r="E47" s="42">
        <v>5042</v>
      </c>
      <c r="F47" s="42">
        <v>1000</v>
      </c>
      <c r="G47" s="42">
        <v>2820</v>
      </c>
      <c r="H47" s="42">
        <v>3884</v>
      </c>
      <c r="I47" s="42">
        <v>0</v>
      </c>
      <c r="J47" s="42">
        <v>0</v>
      </c>
      <c r="K47" s="89">
        <f t="shared" si="17"/>
        <v>27166</v>
      </c>
      <c r="L47" s="90">
        <f t="shared" si="18"/>
        <v>6317</v>
      </c>
    </row>
    <row r="48" spans="1:12" s="96" customFormat="1" ht="15" hidden="1" thickBot="1" x14ac:dyDescent="0.35">
      <c r="A48" s="91">
        <v>11</v>
      </c>
      <c r="B48" s="92" t="s">
        <v>21</v>
      </c>
      <c r="C48" s="97">
        <f>SUM(C39:C47)</f>
        <v>31808</v>
      </c>
      <c r="D48" s="97">
        <f t="shared" ref="D48:L48" si="19">SUM(D39:D47)</f>
        <v>4835</v>
      </c>
      <c r="E48" s="97">
        <f t="shared" si="19"/>
        <v>9751</v>
      </c>
      <c r="F48" s="97">
        <f t="shared" si="19"/>
        <v>3447</v>
      </c>
      <c r="G48" s="97">
        <f t="shared" si="19"/>
        <v>6498</v>
      </c>
      <c r="H48" s="97">
        <f t="shared" si="19"/>
        <v>5563</v>
      </c>
      <c r="I48" s="97">
        <f t="shared" si="19"/>
        <v>1077</v>
      </c>
      <c r="J48" s="97">
        <f t="shared" si="19"/>
        <v>0</v>
      </c>
      <c r="K48" s="94">
        <f t="shared" si="19"/>
        <v>49134</v>
      </c>
      <c r="L48" s="94">
        <f t="shared" si="19"/>
        <v>13845</v>
      </c>
    </row>
    <row r="49" spans="1:12" ht="15" hidden="1" thickBot="1" x14ac:dyDescent="0.35">
      <c r="A49" s="6">
        <v>12</v>
      </c>
      <c r="B49" s="43" t="s">
        <v>22</v>
      </c>
      <c r="C49" s="42">
        <v>3244</v>
      </c>
      <c r="D49" s="42">
        <v>2800</v>
      </c>
      <c r="E49" s="42">
        <v>624</v>
      </c>
      <c r="F49" s="42">
        <v>0</v>
      </c>
      <c r="G49" s="42">
        <v>416</v>
      </c>
      <c r="H49" s="42">
        <v>400</v>
      </c>
      <c r="I49" s="42">
        <v>125</v>
      </c>
      <c r="J49" s="42">
        <v>0</v>
      </c>
      <c r="K49" s="89">
        <f>C49+E49+G49+I49</f>
        <v>4409</v>
      </c>
      <c r="L49" s="90">
        <f t="shared" ref="L49" si="20">D49+F49+H49+J49</f>
        <v>3200</v>
      </c>
    </row>
    <row r="50" spans="1:12" ht="15" hidden="1" thickBot="1" x14ac:dyDescent="0.35">
      <c r="A50" s="13">
        <v>13</v>
      </c>
      <c r="B50" s="44" t="s">
        <v>1</v>
      </c>
      <c r="C50" s="42">
        <v>5164</v>
      </c>
      <c r="D50" s="42">
        <v>52</v>
      </c>
      <c r="E50" s="42">
        <v>1664</v>
      </c>
      <c r="F50" s="42">
        <v>0</v>
      </c>
      <c r="G50" s="42">
        <v>857</v>
      </c>
      <c r="H50" s="42">
        <v>0</v>
      </c>
      <c r="I50" s="42">
        <v>312</v>
      </c>
      <c r="J50" s="42">
        <v>0</v>
      </c>
      <c r="K50" s="89">
        <f t="shared" ref="K50:K51" si="21">C50+E50+G50+I50</f>
        <v>7997</v>
      </c>
      <c r="L50" s="90">
        <f t="shared" ref="L50:L51" si="22">D50+F50+H50+J50</f>
        <v>52</v>
      </c>
    </row>
    <row r="51" spans="1:12" ht="15" hidden="1" thickBot="1" x14ac:dyDescent="0.35">
      <c r="A51" s="15">
        <v>14</v>
      </c>
      <c r="B51" s="45" t="s">
        <v>23</v>
      </c>
      <c r="C51" s="42">
        <v>0</v>
      </c>
      <c r="D51" s="42"/>
      <c r="E51" s="42"/>
      <c r="F51" s="42"/>
      <c r="G51" s="42"/>
      <c r="H51" s="42"/>
      <c r="I51" s="42"/>
      <c r="J51" s="42"/>
      <c r="K51" s="89">
        <f t="shared" si="21"/>
        <v>0</v>
      </c>
      <c r="L51" s="90">
        <f t="shared" si="22"/>
        <v>0</v>
      </c>
    </row>
    <row r="52" spans="1:12" s="96" customFormat="1" ht="15" hidden="1" thickBot="1" x14ac:dyDescent="0.35">
      <c r="A52" s="91">
        <v>15</v>
      </c>
      <c r="B52" s="92" t="s">
        <v>24</v>
      </c>
      <c r="C52" s="94">
        <f>SUM(C49:C51)</f>
        <v>8408</v>
      </c>
      <c r="D52" s="94">
        <f t="shared" ref="D52:L52" si="23">SUM(D49:D51)</f>
        <v>2852</v>
      </c>
      <c r="E52" s="94">
        <f t="shared" si="23"/>
        <v>2288</v>
      </c>
      <c r="F52" s="94">
        <f t="shared" si="23"/>
        <v>0</v>
      </c>
      <c r="G52" s="94">
        <f t="shared" si="23"/>
        <v>1273</v>
      </c>
      <c r="H52" s="94">
        <f t="shared" si="23"/>
        <v>400</v>
      </c>
      <c r="I52" s="94">
        <f t="shared" si="23"/>
        <v>437</v>
      </c>
      <c r="J52" s="94">
        <f t="shared" si="23"/>
        <v>0</v>
      </c>
      <c r="K52" s="94">
        <f t="shared" si="23"/>
        <v>12406</v>
      </c>
      <c r="L52" s="94">
        <f t="shared" si="23"/>
        <v>3252</v>
      </c>
    </row>
    <row r="53" spans="1:12" ht="15" hidden="1" thickBot="1" x14ac:dyDescent="0.35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2" ht="15" hidden="1" thickBot="1" x14ac:dyDescent="0.35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2" s="96" customFormat="1" ht="27" hidden="1" thickBot="1" x14ac:dyDescent="0.35">
      <c r="A55" s="91">
        <v>18</v>
      </c>
      <c r="B55" s="92" t="s">
        <v>27</v>
      </c>
      <c r="C55" s="94">
        <f>SUM(C53:C54)</f>
        <v>0</v>
      </c>
      <c r="D55" s="94">
        <f t="shared" ref="D55:L55" si="24">SUM(D53:D54)</f>
        <v>0</v>
      </c>
      <c r="E55" s="94">
        <f t="shared" si="24"/>
        <v>0</v>
      </c>
      <c r="F55" s="94">
        <f t="shared" si="24"/>
        <v>0</v>
      </c>
      <c r="G55" s="94">
        <f t="shared" si="24"/>
        <v>0</v>
      </c>
      <c r="H55" s="94">
        <f t="shared" si="24"/>
        <v>0</v>
      </c>
      <c r="I55" s="94">
        <f t="shared" si="24"/>
        <v>0</v>
      </c>
      <c r="J55" s="94">
        <f t="shared" si="24"/>
        <v>0</v>
      </c>
      <c r="K55" s="94">
        <f t="shared" si="24"/>
        <v>0</v>
      </c>
      <c r="L55" s="94">
        <f t="shared" si="24"/>
        <v>0</v>
      </c>
    </row>
    <row r="56" spans="1:12" ht="27" hidden="1" thickBot="1" x14ac:dyDescent="0.35">
      <c r="A56" s="8">
        <v>19</v>
      </c>
      <c r="B56" s="9" t="s">
        <v>28</v>
      </c>
      <c r="C56" s="10">
        <f>C48+C52+C55</f>
        <v>40216</v>
      </c>
      <c r="D56" s="10">
        <f t="shared" ref="D56:L56" si="25">D48+D52+D55</f>
        <v>7687</v>
      </c>
      <c r="E56" s="10">
        <f t="shared" si="25"/>
        <v>12039</v>
      </c>
      <c r="F56" s="10">
        <f t="shared" si="25"/>
        <v>3447</v>
      </c>
      <c r="G56" s="10">
        <f t="shared" si="25"/>
        <v>7771</v>
      </c>
      <c r="H56" s="10">
        <f t="shared" si="25"/>
        <v>5963</v>
      </c>
      <c r="I56" s="10">
        <f t="shared" si="25"/>
        <v>1514</v>
      </c>
      <c r="J56" s="10">
        <f t="shared" si="25"/>
        <v>0</v>
      </c>
      <c r="K56" s="10">
        <f t="shared" si="25"/>
        <v>61540</v>
      </c>
      <c r="L56" s="10">
        <f t="shared" si="25"/>
        <v>17097</v>
      </c>
    </row>
    <row r="57" spans="1:12" ht="15" hidden="1" thickBot="1" x14ac:dyDescent="0.35">
      <c r="A57" s="8">
        <v>20</v>
      </c>
      <c r="B57" s="9" t="s">
        <v>29</v>
      </c>
      <c r="C57" s="21">
        <f>C56+C37</f>
        <v>143748</v>
      </c>
      <c r="D57" s="10">
        <f t="shared" ref="D57:L57" si="26">D37+D56</f>
        <v>118461</v>
      </c>
      <c r="E57" s="10">
        <f t="shared" si="26"/>
        <v>40736</v>
      </c>
      <c r="F57" s="10">
        <f t="shared" si="26"/>
        <v>32889</v>
      </c>
      <c r="G57" s="10">
        <f t="shared" si="26"/>
        <v>21480</v>
      </c>
      <c r="H57" s="10">
        <f t="shared" si="26"/>
        <v>29349</v>
      </c>
      <c r="I57" s="10">
        <f t="shared" si="26"/>
        <v>1514</v>
      </c>
      <c r="J57" s="10">
        <f t="shared" si="26"/>
        <v>0</v>
      </c>
      <c r="K57" s="10">
        <f t="shared" si="26"/>
        <v>207478</v>
      </c>
      <c r="L57" s="21">
        <f t="shared" si="26"/>
        <v>180699</v>
      </c>
    </row>
    <row r="58" spans="1:12" hidden="1" x14ac:dyDescent="0.3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idden="1" x14ac:dyDescent="0.3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idden="1" x14ac:dyDescent="0.3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6" hidden="1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8" hidden="1" x14ac:dyDescent="0.35">
      <c r="A62" s="5"/>
      <c r="B62" s="161" t="s">
        <v>32</v>
      </c>
      <c r="C62" s="162"/>
      <c r="D62" s="4"/>
      <c r="E62" s="4"/>
      <c r="F62" s="4"/>
      <c r="G62" s="4"/>
      <c r="H62" s="4"/>
      <c r="I62" s="4"/>
      <c r="J62" s="4"/>
      <c r="K62" s="4"/>
      <c r="L62" s="4"/>
    </row>
    <row r="63" spans="1:12" ht="16.2" hidden="1" thickBot="1" x14ac:dyDescent="0.35">
      <c r="A63" s="152" t="s">
        <v>19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4"/>
    </row>
    <row r="64" spans="1:12" ht="16.2" hidden="1" thickBot="1" x14ac:dyDescent="0.35">
      <c r="A64" s="152" t="s">
        <v>53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4"/>
    </row>
    <row r="65" spans="1:12" ht="15" hidden="1" thickBot="1" x14ac:dyDescent="0.35">
      <c r="A65" s="6"/>
      <c r="B65" s="7"/>
      <c r="C65" s="155" t="s">
        <v>4</v>
      </c>
      <c r="D65" s="156"/>
      <c r="E65" s="155" t="s">
        <v>5</v>
      </c>
      <c r="F65" s="156"/>
      <c r="G65" s="155" t="s">
        <v>6</v>
      </c>
      <c r="H65" s="156"/>
      <c r="I65" s="155" t="s">
        <v>7</v>
      </c>
      <c r="J65" s="156"/>
      <c r="K65" s="155" t="s">
        <v>0</v>
      </c>
      <c r="L65" s="156"/>
    </row>
    <row r="66" spans="1:12" ht="15" hidden="1" thickBot="1" x14ac:dyDescent="0.35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2" ht="15" hidden="1" thickBot="1" x14ac:dyDescent="0.35">
      <c r="A67" s="8">
        <v>1</v>
      </c>
      <c r="B67" s="9" t="s">
        <v>10</v>
      </c>
      <c r="C67" s="3">
        <v>188024</v>
      </c>
      <c r="D67" s="3">
        <v>194036</v>
      </c>
      <c r="E67" s="3">
        <v>67074</v>
      </c>
      <c r="F67" s="3">
        <v>41819</v>
      </c>
      <c r="G67" s="3">
        <v>5309</v>
      </c>
      <c r="H67" s="3">
        <v>6802</v>
      </c>
      <c r="I67" s="3">
        <v>0</v>
      </c>
      <c r="J67" s="3">
        <v>0</v>
      </c>
      <c r="K67" s="89">
        <f>C67+E67+G67+I67</f>
        <v>260407</v>
      </c>
      <c r="L67" s="90">
        <f t="shared" ref="L67" si="27">D67+F67+H67+J67</f>
        <v>242657</v>
      </c>
    </row>
    <row r="68" spans="1:12" ht="15" hidden="1" thickBot="1" x14ac:dyDescent="0.35">
      <c r="A68" s="8"/>
      <c r="B68" s="9" t="s">
        <v>11</v>
      </c>
      <c r="C68" s="33"/>
      <c r="D68" s="31"/>
      <c r="E68" s="31"/>
      <c r="F68" s="31"/>
      <c r="G68" s="31"/>
      <c r="H68" s="31"/>
      <c r="I68" s="31"/>
      <c r="J68" s="32"/>
      <c r="K68" s="89">
        <f t="shared" ref="K68:K77" si="28">C68+E68+G68+I68</f>
        <v>0</v>
      </c>
      <c r="L68" s="90">
        <f t="shared" ref="L68:L77" si="29">D68+F68+H68+J68</f>
        <v>0</v>
      </c>
    </row>
    <row r="69" spans="1:12" ht="15" hidden="1" thickBot="1" x14ac:dyDescent="0.35">
      <c r="A69" s="6">
        <v>2</v>
      </c>
      <c r="B69" s="11" t="s">
        <v>12</v>
      </c>
      <c r="C69" s="3">
        <v>6845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89">
        <f t="shared" si="28"/>
        <v>6845</v>
      </c>
      <c r="L69" s="90">
        <f t="shared" si="29"/>
        <v>0</v>
      </c>
    </row>
    <row r="70" spans="1:12" ht="15" hidden="1" thickBot="1" x14ac:dyDescent="0.35">
      <c r="A70" s="6">
        <v>3</v>
      </c>
      <c r="B70" s="11" t="s">
        <v>13</v>
      </c>
      <c r="C70" s="3">
        <v>7522</v>
      </c>
      <c r="D70" s="3">
        <v>140</v>
      </c>
      <c r="E70" s="3">
        <v>0</v>
      </c>
      <c r="F70" s="3">
        <v>0</v>
      </c>
      <c r="G70" s="3">
        <v>65</v>
      </c>
      <c r="H70" s="3">
        <v>0</v>
      </c>
      <c r="I70" s="3">
        <v>0</v>
      </c>
      <c r="J70" s="3">
        <v>0</v>
      </c>
      <c r="K70" s="89">
        <f t="shared" si="28"/>
        <v>7587</v>
      </c>
      <c r="L70" s="90">
        <f t="shared" si="29"/>
        <v>140</v>
      </c>
    </row>
    <row r="71" spans="1:12" ht="15" hidden="1" thickBot="1" x14ac:dyDescent="0.35">
      <c r="A71" s="6">
        <v>4</v>
      </c>
      <c r="B71" s="11" t="s">
        <v>3</v>
      </c>
      <c r="C71" s="3">
        <v>97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89">
        <f t="shared" si="28"/>
        <v>97</v>
      </c>
      <c r="L71" s="90">
        <f t="shared" si="29"/>
        <v>0</v>
      </c>
    </row>
    <row r="72" spans="1:12" ht="15" hidden="1" thickBot="1" x14ac:dyDescent="0.35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89">
        <f t="shared" si="28"/>
        <v>0</v>
      </c>
      <c r="L72" s="90">
        <f t="shared" si="29"/>
        <v>0</v>
      </c>
    </row>
    <row r="73" spans="1:12" ht="15" hidden="1" thickBot="1" x14ac:dyDescent="0.35">
      <c r="A73" s="6">
        <v>6</v>
      </c>
      <c r="B73" s="11" t="s">
        <v>15</v>
      </c>
      <c r="C73" s="3">
        <v>807</v>
      </c>
      <c r="D73" s="3">
        <v>492</v>
      </c>
      <c r="E73" s="3">
        <v>0</v>
      </c>
      <c r="F73" s="3">
        <v>5</v>
      </c>
      <c r="G73" s="3">
        <v>53</v>
      </c>
      <c r="H73" s="3">
        <v>459</v>
      </c>
      <c r="I73" s="3">
        <v>0</v>
      </c>
      <c r="J73" s="3">
        <v>0</v>
      </c>
      <c r="K73" s="89">
        <f t="shared" si="28"/>
        <v>860</v>
      </c>
      <c r="L73" s="90">
        <f t="shared" si="29"/>
        <v>956</v>
      </c>
    </row>
    <row r="74" spans="1:12" ht="15" hidden="1" thickBot="1" x14ac:dyDescent="0.35">
      <c r="A74" s="6">
        <v>7</v>
      </c>
      <c r="B74" s="11" t="s">
        <v>16</v>
      </c>
      <c r="C74" s="3">
        <v>42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89">
        <f t="shared" si="28"/>
        <v>42</v>
      </c>
      <c r="L74" s="90">
        <f t="shared" si="29"/>
        <v>0</v>
      </c>
    </row>
    <row r="75" spans="1:12" ht="15" hidden="1" thickBot="1" x14ac:dyDescent="0.35">
      <c r="A75" s="6">
        <v>8</v>
      </c>
      <c r="B75" s="11" t="s">
        <v>17</v>
      </c>
      <c r="C75" s="3">
        <v>88</v>
      </c>
      <c r="D75" s="3">
        <v>14</v>
      </c>
      <c r="E75" s="3">
        <v>0</v>
      </c>
      <c r="F75" s="3">
        <v>0</v>
      </c>
      <c r="G75" s="3">
        <v>0</v>
      </c>
      <c r="H75" s="3">
        <v>2</v>
      </c>
      <c r="I75" s="3">
        <v>0</v>
      </c>
      <c r="J75" s="3">
        <v>0</v>
      </c>
      <c r="K75" s="89">
        <f t="shared" si="28"/>
        <v>88</v>
      </c>
      <c r="L75" s="90">
        <f t="shared" si="29"/>
        <v>16</v>
      </c>
    </row>
    <row r="76" spans="1:12" ht="15" hidden="1" thickBot="1" x14ac:dyDescent="0.35">
      <c r="A76" s="6">
        <v>9</v>
      </c>
      <c r="B76" s="11" t="s">
        <v>18</v>
      </c>
      <c r="C76" s="3">
        <v>7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89">
        <f t="shared" si="28"/>
        <v>7</v>
      </c>
      <c r="L76" s="90">
        <f t="shared" si="29"/>
        <v>0</v>
      </c>
    </row>
    <row r="77" spans="1:12" ht="15" hidden="1" thickBot="1" x14ac:dyDescent="0.35">
      <c r="A77" s="6">
        <v>10</v>
      </c>
      <c r="B77" s="11" t="s">
        <v>20</v>
      </c>
      <c r="C77" s="3">
        <v>16522</v>
      </c>
      <c r="D77" s="3">
        <v>29635</v>
      </c>
      <c r="E77" s="3">
        <v>751</v>
      </c>
      <c r="F77" s="3">
        <v>1704</v>
      </c>
      <c r="G77" s="3">
        <v>80</v>
      </c>
      <c r="H77" s="3">
        <v>303</v>
      </c>
      <c r="I77" s="3">
        <v>0</v>
      </c>
      <c r="J77" s="3">
        <v>0</v>
      </c>
      <c r="K77" s="89">
        <f t="shared" si="28"/>
        <v>17353</v>
      </c>
      <c r="L77" s="90">
        <f t="shared" si="29"/>
        <v>31642</v>
      </c>
    </row>
    <row r="78" spans="1:12" s="96" customFormat="1" ht="15" hidden="1" thickBot="1" x14ac:dyDescent="0.35">
      <c r="A78" s="91">
        <v>11</v>
      </c>
      <c r="B78" s="92" t="s">
        <v>21</v>
      </c>
      <c r="C78" s="93">
        <f>SUM(C69:C77)</f>
        <v>31930</v>
      </c>
      <c r="D78" s="93">
        <f t="shared" ref="D78:L78" si="30">SUM(D69:D77)</f>
        <v>30281</v>
      </c>
      <c r="E78" s="93">
        <f t="shared" si="30"/>
        <v>751</v>
      </c>
      <c r="F78" s="93">
        <f t="shared" si="30"/>
        <v>1709</v>
      </c>
      <c r="G78" s="93">
        <f t="shared" si="30"/>
        <v>198</v>
      </c>
      <c r="H78" s="93">
        <f t="shared" si="30"/>
        <v>764</v>
      </c>
      <c r="I78" s="93">
        <f t="shared" si="30"/>
        <v>0</v>
      </c>
      <c r="J78" s="93">
        <f t="shared" si="30"/>
        <v>0</v>
      </c>
      <c r="K78" s="95">
        <f t="shared" si="30"/>
        <v>32879</v>
      </c>
      <c r="L78" s="95">
        <f t="shared" si="30"/>
        <v>32754</v>
      </c>
    </row>
    <row r="79" spans="1:12" ht="15" hidden="1" thickBot="1" x14ac:dyDescent="0.35">
      <c r="A79" s="6">
        <v>12</v>
      </c>
      <c r="B79" s="12" t="s">
        <v>22</v>
      </c>
      <c r="C79" s="3">
        <v>486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89">
        <f>C79+E79+G79+I79</f>
        <v>486</v>
      </c>
      <c r="L79" s="90">
        <f t="shared" ref="L79" si="31">D79+F79+H79+J79</f>
        <v>0</v>
      </c>
    </row>
    <row r="80" spans="1:12" ht="15" hidden="1" thickBot="1" x14ac:dyDescent="0.35">
      <c r="A80" s="13">
        <v>13</v>
      </c>
      <c r="B80" s="14" t="s">
        <v>1</v>
      </c>
      <c r="C80" s="3">
        <v>9093</v>
      </c>
      <c r="D80" s="3">
        <v>922</v>
      </c>
      <c r="E80" s="3">
        <v>0</v>
      </c>
      <c r="F80" s="3">
        <v>0</v>
      </c>
      <c r="G80" s="3">
        <v>89</v>
      </c>
      <c r="H80" s="3">
        <v>0</v>
      </c>
      <c r="I80" s="3">
        <v>0</v>
      </c>
      <c r="J80" s="3">
        <v>0</v>
      </c>
      <c r="K80" s="89">
        <f>C80+E80+G80+I80</f>
        <v>9182</v>
      </c>
      <c r="L80" s="90">
        <f t="shared" ref="L80" si="32">D80+F80+H80+J80</f>
        <v>922</v>
      </c>
    </row>
    <row r="81" spans="1:12" ht="15" hidden="1" thickBot="1" x14ac:dyDescent="0.35">
      <c r="A81" s="15">
        <v>14</v>
      </c>
      <c r="B81" s="16" t="s">
        <v>23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21">
        <v>0</v>
      </c>
      <c r="L81" s="21">
        <v>0</v>
      </c>
    </row>
    <row r="82" spans="1:12" s="96" customFormat="1" ht="15" hidden="1" thickBot="1" x14ac:dyDescent="0.35">
      <c r="A82" s="91">
        <v>15</v>
      </c>
      <c r="B82" s="92" t="s">
        <v>24</v>
      </c>
      <c r="C82" s="94">
        <f>SUM(C79:C81)</f>
        <v>9579</v>
      </c>
      <c r="D82" s="94">
        <f t="shared" ref="D82:L82" si="33">SUM(D79:D81)</f>
        <v>922</v>
      </c>
      <c r="E82" s="94">
        <f t="shared" si="33"/>
        <v>0</v>
      </c>
      <c r="F82" s="94">
        <f t="shared" si="33"/>
        <v>0</v>
      </c>
      <c r="G82" s="94">
        <f t="shared" si="33"/>
        <v>89</v>
      </c>
      <c r="H82" s="94">
        <f t="shared" si="33"/>
        <v>0</v>
      </c>
      <c r="I82" s="94">
        <f t="shared" si="33"/>
        <v>0</v>
      </c>
      <c r="J82" s="94">
        <f t="shared" si="33"/>
        <v>0</v>
      </c>
      <c r="K82" s="95">
        <f t="shared" si="33"/>
        <v>9668</v>
      </c>
      <c r="L82" s="95">
        <f t="shared" si="33"/>
        <v>922</v>
      </c>
    </row>
    <row r="83" spans="1:12" ht="15" hidden="1" thickBot="1" x14ac:dyDescent="0.35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89">
        <f>C83+E83+G83+I83</f>
        <v>0</v>
      </c>
      <c r="L83" s="90">
        <f t="shared" ref="L83" si="34">D83+F83+H83+J83</f>
        <v>0</v>
      </c>
    </row>
    <row r="84" spans="1:12" ht="15" hidden="1" thickBot="1" x14ac:dyDescent="0.35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2" s="96" customFormat="1" ht="27" hidden="1" thickBot="1" x14ac:dyDescent="0.35">
      <c r="A85" s="91">
        <v>18</v>
      </c>
      <c r="B85" s="92" t="s">
        <v>27</v>
      </c>
      <c r="C85" s="94">
        <f>SUM(C83:C84)</f>
        <v>0</v>
      </c>
      <c r="D85" s="94">
        <f t="shared" ref="D85:L85" si="35">SUM(D83:D84)</f>
        <v>0</v>
      </c>
      <c r="E85" s="94">
        <f t="shared" si="35"/>
        <v>0</v>
      </c>
      <c r="F85" s="94">
        <f t="shared" si="35"/>
        <v>0</v>
      </c>
      <c r="G85" s="94">
        <f t="shared" si="35"/>
        <v>0</v>
      </c>
      <c r="H85" s="94">
        <f t="shared" si="35"/>
        <v>0</v>
      </c>
      <c r="I85" s="94">
        <f t="shared" si="35"/>
        <v>0</v>
      </c>
      <c r="J85" s="94">
        <f t="shared" si="35"/>
        <v>0</v>
      </c>
      <c r="K85" s="95">
        <f t="shared" si="35"/>
        <v>0</v>
      </c>
      <c r="L85" s="95">
        <f t="shared" si="35"/>
        <v>0</v>
      </c>
    </row>
    <row r="86" spans="1:12" ht="27" hidden="1" thickBot="1" x14ac:dyDescent="0.35">
      <c r="A86" s="8">
        <v>19</v>
      </c>
      <c r="B86" s="9" t="s">
        <v>28</v>
      </c>
      <c r="C86" s="10">
        <f>C78+C82+C85</f>
        <v>41509</v>
      </c>
      <c r="D86" s="10">
        <f t="shared" ref="D86:L86" si="36">D78+D82+D85</f>
        <v>31203</v>
      </c>
      <c r="E86" s="10">
        <f t="shared" si="36"/>
        <v>751</v>
      </c>
      <c r="F86" s="10">
        <f t="shared" si="36"/>
        <v>1709</v>
      </c>
      <c r="G86" s="10">
        <f t="shared" si="36"/>
        <v>287</v>
      </c>
      <c r="H86" s="10">
        <f t="shared" si="36"/>
        <v>764</v>
      </c>
      <c r="I86" s="10">
        <f t="shared" si="36"/>
        <v>0</v>
      </c>
      <c r="J86" s="10">
        <f t="shared" si="36"/>
        <v>0</v>
      </c>
      <c r="K86" s="21">
        <f t="shared" si="36"/>
        <v>42547</v>
      </c>
      <c r="L86" s="21">
        <f t="shared" si="36"/>
        <v>33676</v>
      </c>
    </row>
    <row r="87" spans="1:12" ht="15" hidden="1" thickBot="1" x14ac:dyDescent="0.35">
      <c r="A87" s="8">
        <v>20</v>
      </c>
      <c r="B87" s="9" t="s">
        <v>29</v>
      </c>
      <c r="C87" s="21">
        <f>C86+C67</f>
        <v>229533</v>
      </c>
      <c r="D87" s="10">
        <f t="shared" ref="D87:L87" si="37">D67+D86</f>
        <v>225239</v>
      </c>
      <c r="E87" s="10">
        <f t="shared" si="37"/>
        <v>67825</v>
      </c>
      <c r="F87" s="10">
        <f t="shared" si="37"/>
        <v>43528</v>
      </c>
      <c r="G87" s="10">
        <f t="shared" si="37"/>
        <v>5596</v>
      </c>
      <c r="H87" s="10">
        <f t="shared" si="37"/>
        <v>7566</v>
      </c>
      <c r="I87" s="10">
        <f t="shared" si="37"/>
        <v>0</v>
      </c>
      <c r="J87" s="10">
        <f t="shared" si="37"/>
        <v>0</v>
      </c>
      <c r="K87" s="21">
        <f t="shared" si="37"/>
        <v>302954</v>
      </c>
      <c r="L87" s="21">
        <f t="shared" si="37"/>
        <v>276333</v>
      </c>
    </row>
    <row r="88" spans="1:12" ht="18.600000000000001" hidden="1" thickBot="1" x14ac:dyDescent="0.35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9"/>
    </row>
    <row r="89" spans="1:12" ht="18" hidden="1" x14ac:dyDescent="0.3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8" hidden="1" x14ac:dyDescent="0.3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idden="1" x14ac:dyDescent="0.3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8" hidden="1" x14ac:dyDescent="0.35">
      <c r="A92" s="5"/>
      <c r="B92" s="161" t="s">
        <v>33</v>
      </c>
      <c r="C92" s="162"/>
      <c r="D92" s="4"/>
      <c r="E92" s="4"/>
      <c r="F92" s="4"/>
      <c r="G92" s="4"/>
      <c r="H92" s="4"/>
      <c r="I92" s="4"/>
      <c r="J92" s="4"/>
      <c r="K92" s="4"/>
      <c r="L92" s="4"/>
    </row>
    <row r="93" spans="1:12" ht="16.2" hidden="1" thickBot="1" x14ac:dyDescent="0.35">
      <c r="A93" s="152" t="s">
        <v>19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4"/>
    </row>
    <row r="94" spans="1:12" ht="16.2" hidden="1" thickBot="1" x14ac:dyDescent="0.35">
      <c r="A94" s="152" t="s">
        <v>53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4"/>
    </row>
    <row r="95" spans="1:12" ht="15" hidden="1" thickBot="1" x14ac:dyDescent="0.35">
      <c r="A95" s="6"/>
      <c r="B95" s="7"/>
      <c r="C95" s="155" t="s">
        <v>4</v>
      </c>
      <c r="D95" s="156"/>
      <c r="E95" s="155" t="s">
        <v>5</v>
      </c>
      <c r="F95" s="156"/>
      <c r="G95" s="155" t="s">
        <v>6</v>
      </c>
      <c r="H95" s="156"/>
      <c r="I95" s="155" t="s">
        <v>7</v>
      </c>
      <c r="J95" s="156"/>
      <c r="K95" s="155" t="s">
        <v>0</v>
      </c>
      <c r="L95" s="156"/>
    </row>
    <row r="96" spans="1:12" ht="15" hidden="1" thickBot="1" x14ac:dyDescent="0.35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2" ht="15" hidden="1" thickBot="1" x14ac:dyDescent="0.35">
      <c r="A97" s="8">
        <v>1</v>
      </c>
      <c r="B97" s="9" t="s">
        <v>10</v>
      </c>
      <c r="C97" s="46">
        <v>162838</v>
      </c>
      <c r="D97" s="46">
        <v>96586</v>
      </c>
      <c r="E97" s="47">
        <v>26000</v>
      </c>
      <c r="F97" s="46">
        <v>17119.060000000001</v>
      </c>
      <c r="G97" s="46">
        <v>13000</v>
      </c>
      <c r="H97" s="46">
        <v>1598.48</v>
      </c>
      <c r="I97" s="47">
        <v>0</v>
      </c>
      <c r="J97" s="46">
        <v>0</v>
      </c>
      <c r="K97" s="89">
        <f>C97+E97+G97+I97</f>
        <v>201838</v>
      </c>
      <c r="L97" s="90">
        <f t="shared" ref="L97" si="38">D97+F97+H97+J97</f>
        <v>115303.54</v>
      </c>
    </row>
    <row r="98" spans="1:12" ht="15" hidden="1" thickBot="1" x14ac:dyDescent="0.35">
      <c r="A98" s="8"/>
      <c r="B98" s="9" t="s">
        <v>11</v>
      </c>
      <c r="C98" s="46"/>
      <c r="D98" s="46"/>
      <c r="E98" s="46"/>
      <c r="F98" s="46"/>
      <c r="G98" s="46"/>
      <c r="H98" s="46"/>
      <c r="I98" s="47"/>
      <c r="J98" s="46"/>
      <c r="K98" s="89">
        <f t="shared" ref="K98:K107" si="39">C98+E98+G98+I98</f>
        <v>0</v>
      </c>
      <c r="L98" s="90">
        <f t="shared" ref="L98:L107" si="40">D98+F98+H98+J98</f>
        <v>0</v>
      </c>
    </row>
    <row r="99" spans="1:12" ht="15" hidden="1" thickBot="1" x14ac:dyDescent="0.35">
      <c r="A99" s="6">
        <v>2</v>
      </c>
      <c r="B99" s="11" t="s">
        <v>12</v>
      </c>
      <c r="C99" s="46">
        <v>1703</v>
      </c>
      <c r="D99" s="46">
        <v>1200</v>
      </c>
      <c r="E99" s="47">
        <v>80</v>
      </c>
      <c r="F99" s="46">
        <v>70</v>
      </c>
      <c r="G99" s="46">
        <v>50</v>
      </c>
      <c r="H99" s="46">
        <v>40</v>
      </c>
      <c r="I99" s="47">
        <v>200</v>
      </c>
      <c r="J99" s="46">
        <v>0</v>
      </c>
      <c r="K99" s="89">
        <f t="shared" si="39"/>
        <v>2033</v>
      </c>
      <c r="L99" s="90">
        <f t="shared" si="40"/>
        <v>1310</v>
      </c>
    </row>
    <row r="100" spans="1:12" ht="15" hidden="1" thickBot="1" x14ac:dyDescent="0.35">
      <c r="A100" s="6">
        <v>3</v>
      </c>
      <c r="B100" s="11" t="s">
        <v>13</v>
      </c>
      <c r="C100" s="46">
        <v>4940</v>
      </c>
      <c r="D100" s="46">
        <v>4560</v>
      </c>
      <c r="E100" s="47">
        <v>3700</v>
      </c>
      <c r="F100" s="46">
        <v>3900</v>
      </c>
      <c r="G100" s="46">
        <v>420</v>
      </c>
      <c r="H100" s="46">
        <v>3620</v>
      </c>
      <c r="I100" s="47">
        <v>100</v>
      </c>
      <c r="J100" s="46">
        <v>53.56</v>
      </c>
      <c r="K100" s="89">
        <f t="shared" si="39"/>
        <v>9160</v>
      </c>
      <c r="L100" s="90">
        <f t="shared" si="40"/>
        <v>12133.56</v>
      </c>
    </row>
    <row r="101" spans="1:12" ht="15" hidden="1" thickBot="1" x14ac:dyDescent="0.35">
      <c r="A101" s="6">
        <v>4</v>
      </c>
      <c r="B101" s="11" t="s">
        <v>3</v>
      </c>
      <c r="C101" s="46">
        <v>137.9</v>
      </c>
      <c r="D101" s="46">
        <v>0</v>
      </c>
      <c r="E101" s="47">
        <v>50</v>
      </c>
      <c r="F101" s="46">
        <v>40</v>
      </c>
      <c r="G101" s="46">
        <v>12.6</v>
      </c>
      <c r="H101" s="46">
        <v>0</v>
      </c>
      <c r="I101" s="47">
        <v>0</v>
      </c>
      <c r="J101" s="46">
        <v>0</v>
      </c>
      <c r="K101" s="89">
        <f t="shared" si="39"/>
        <v>200.5</v>
      </c>
      <c r="L101" s="90">
        <f t="shared" si="40"/>
        <v>40</v>
      </c>
    </row>
    <row r="102" spans="1:12" ht="15" hidden="1" thickBot="1" x14ac:dyDescent="0.35">
      <c r="A102" s="6">
        <v>5</v>
      </c>
      <c r="B102" s="11" t="s">
        <v>14</v>
      </c>
      <c r="C102" s="46">
        <v>109.58</v>
      </c>
      <c r="D102" s="46">
        <v>0</v>
      </c>
      <c r="E102" s="47">
        <v>10</v>
      </c>
      <c r="F102" s="46">
        <v>10</v>
      </c>
      <c r="G102" s="46">
        <v>3</v>
      </c>
      <c r="H102" s="46">
        <v>3</v>
      </c>
      <c r="I102" s="47">
        <v>15</v>
      </c>
      <c r="J102" s="46">
        <v>0</v>
      </c>
      <c r="K102" s="89">
        <f t="shared" si="39"/>
        <v>137.57999999999998</v>
      </c>
      <c r="L102" s="90">
        <f t="shared" si="40"/>
        <v>13</v>
      </c>
    </row>
    <row r="103" spans="1:12" ht="15" hidden="1" thickBot="1" x14ac:dyDescent="0.35">
      <c r="A103" s="6">
        <v>6</v>
      </c>
      <c r="B103" s="11" t="s">
        <v>15</v>
      </c>
      <c r="C103" s="46">
        <v>6723.75</v>
      </c>
      <c r="D103" s="46">
        <v>6520</v>
      </c>
      <c r="E103" s="47">
        <v>600</v>
      </c>
      <c r="F103" s="46">
        <v>200</v>
      </c>
      <c r="G103" s="46">
        <v>500</v>
      </c>
      <c r="H103" s="46">
        <v>2232.1799999999998</v>
      </c>
      <c r="I103" s="47">
        <v>20</v>
      </c>
      <c r="J103" s="46">
        <v>0</v>
      </c>
      <c r="K103" s="89">
        <f t="shared" si="39"/>
        <v>7843.75</v>
      </c>
      <c r="L103" s="90">
        <f t="shared" si="40"/>
        <v>8952.18</v>
      </c>
    </row>
    <row r="104" spans="1:12" ht="15" hidden="1" thickBot="1" x14ac:dyDescent="0.35">
      <c r="A104" s="6">
        <v>7</v>
      </c>
      <c r="B104" s="11" t="s">
        <v>16</v>
      </c>
      <c r="C104" s="46">
        <v>103.01</v>
      </c>
      <c r="D104" s="46">
        <v>0</v>
      </c>
      <c r="E104" s="47">
        <v>9.4</v>
      </c>
      <c r="F104" s="46"/>
      <c r="G104" s="46">
        <v>2.82</v>
      </c>
      <c r="H104" s="46">
        <v>3</v>
      </c>
      <c r="I104" s="47">
        <v>14.1</v>
      </c>
      <c r="J104" s="46">
        <v>0</v>
      </c>
      <c r="K104" s="89">
        <f t="shared" si="39"/>
        <v>129.33000000000001</v>
      </c>
      <c r="L104" s="90">
        <f t="shared" si="40"/>
        <v>3</v>
      </c>
    </row>
    <row r="105" spans="1:12" ht="15" hidden="1" thickBot="1" x14ac:dyDescent="0.35">
      <c r="A105" s="6">
        <v>8</v>
      </c>
      <c r="B105" s="11" t="s">
        <v>17</v>
      </c>
      <c r="C105" s="46">
        <v>296.39999999999998</v>
      </c>
      <c r="D105" s="46">
        <v>0</v>
      </c>
      <c r="E105" s="48">
        <v>222</v>
      </c>
      <c r="F105" s="46"/>
      <c r="G105" s="46">
        <v>25.2</v>
      </c>
      <c r="H105" s="46">
        <v>9</v>
      </c>
      <c r="I105" s="48">
        <v>6</v>
      </c>
      <c r="J105" s="46">
        <v>0</v>
      </c>
      <c r="K105" s="89">
        <f t="shared" si="39"/>
        <v>549.6</v>
      </c>
      <c r="L105" s="90">
        <f t="shared" si="40"/>
        <v>9</v>
      </c>
    </row>
    <row r="106" spans="1:12" ht="15" hidden="1" thickBot="1" x14ac:dyDescent="0.35">
      <c r="A106" s="6">
        <v>9</v>
      </c>
      <c r="B106" s="11" t="s">
        <v>18</v>
      </c>
      <c r="C106" s="46">
        <v>345.8</v>
      </c>
      <c r="D106" s="46">
        <v>150</v>
      </c>
      <c r="E106" s="47">
        <v>259</v>
      </c>
      <c r="F106" s="46">
        <v>200</v>
      </c>
      <c r="G106" s="46">
        <v>29.4</v>
      </c>
      <c r="H106" s="46">
        <v>10</v>
      </c>
      <c r="I106" s="47">
        <v>7</v>
      </c>
      <c r="J106" s="46">
        <v>0</v>
      </c>
      <c r="K106" s="89">
        <f t="shared" si="39"/>
        <v>641.19999999999993</v>
      </c>
      <c r="L106" s="90">
        <f t="shared" si="40"/>
        <v>360</v>
      </c>
    </row>
    <row r="107" spans="1:12" ht="15" hidden="1" thickBot="1" x14ac:dyDescent="0.35">
      <c r="A107" s="6">
        <v>10</v>
      </c>
      <c r="B107" s="11" t="s">
        <v>20</v>
      </c>
      <c r="C107" s="46">
        <v>27906.84</v>
      </c>
      <c r="D107" s="46">
        <v>25824.240000000002</v>
      </c>
      <c r="E107" s="47">
        <v>4680</v>
      </c>
      <c r="F107" s="46">
        <v>4404</v>
      </c>
      <c r="G107" s="46">
        <v>2340</v>
      </c>
      <c r="H107" s="46">
        <v>3956</v>
      </c>
      <c r="I107" s="47">
        <v>7800</v>
      </c>
      <c r="J107" s="46">
        <v>0</v>
      </c>
      <c r="K107" s="89">
        <f t="shared" si="39"/>
        <v>42726.84</v>
      </c>
      <c r="L107" s="90">
        <f t="shared" si="40"/>
        <v>34184.240000000005</v>
      </c>
    </row>
    <row r="108" spans="1:12" s="96" customFormat="1" ht="15" hidden="1" thickBot="1" x14ac:dyDescent="0.35">
      <c r="A108" s="91">
        <v>11</v>
      </c>
      <c r="B108" s="92" t="s">
        <v>21</v>
      </c>
      <c r="C108" s="98">
        <f>SUM(C99:C107)</f>
        <v>42266.28</v>
      </c>
      <c r="D108" s="98">
        <f t="shared" ref="D108:L108" si="41">SUM(D99:D107)</f>
        <v>38254.240000000005</v>
      </c>
      <c r="E108" s="98">
        <f t="shared" si="41"/>
        <v>9610.4</v>
      </c>
      <c r="F108" s="98">
        <f t="shared" si="41"/>
        <v>8824</v>
      </c>
      <c r="G108" s="98">
        <f t="shared" si="41"/>
        <v>3383.0200000000004</v>
      </c>
      <c r="H108" s="98">
        <f t="shared" si="41"/>
        <v>9873.18</v>
      </c>
      <c r="I108" s="98">
        <f t="shared" si="41"/>
        <v>8162.1</v>
      </c>
      <c r="J108" s="98">
        <f t="shared" si="41"/>
        <v>53.56</v>
      </c>
      <c r="K108" s="94">
        <f t="shared" si="41"/>
        <v>63421.8</v>
      </c>
      <c r="L108" s="95">
        <f t="shared" si="41"/>
        <v>57004.98</v>
      </c>
    </row>
    <row r="109" spans="1:12" ht="15" hidden="1" thickBot="1" x14ac:dyDescent="0.35">
      <c r="A109" s="6">
        <v>12</v>
      </c>
      <c r="B109" s="12" t="s">
        <v>22</v>
      </c>
      <c r="C109" s="46">
        <v>8453.25</v>
      </c>
      <c r="D109" s="46">
        <v>0</v>
      </c>
      <c r="E109" s="47">
        <v>1922.08</v>
      </c>
      <c r="F109" s="46">
        <v>0</v>
      </c>
      <c r="G109" s="46">
        <v>676.6</v>
      </c>
      <c r="H109" s="46">
        <v>310</v>
      </c>
      <c r="I109" s="47">
        <v>1632.42</v>
      </c>
      <c r="J109" s="46">
        <v>0</v>
      </c>
      <c r="K109" s="89">
        <f>C109+E109+G109+I109</f>
        <v>12684.35</v>
      </c>
      <c r="L109" s="90">
        <f t="shared" ref="L109" si="42">D109+F109+H109+J109</f>
        <v>310</v>
      </c>
    </row>
    <row r="110" spans="1:12" ht="15" hidden="1" thickBot="1" x14ac:dyDescent="0.35">
      <c r="A110" s="13">
        <v>13</v>
      </c>
      <c r="B110" s="14" t="s">
        <v>1</v>
      </c>
      <c r="C110" s="46">
        <v>4047.67</v>
      </c>
      <c r="D110" s="46">
        <v>0</v>
      </c>
      <c r="E110" s="47">
        <v>922.6</v>
      </c>
      <c r="F110" s="46">
        <v>0</v>
      </c>
      <c r="G110" s="46">
        <v>324.77</v>
      </c>
      <c r="H110" s="46">
        <v>260</v>
      </c>
      <c r="I110" s="47">
        <v>783.56</v>
      </c>
      <c r="J110" s="46">
        <v>0</v>
      </c>
      <c r="K110" s="89">
        <f>C110+E110+G110+I110</f>
        <v>6078.6</v>
      </c>
      <c r="L110" s="90">
        <f t="shared" ref="L110:L111" si="43">D110+F110+H110+J110</f>
        <v>260</v>
      </c>
    </row>
    <row r="111" spans="1:12" ht="15" hidden="1" thickBot="1" x14ac:dyDescent="0.35">
      <c r="A111" s="15">
        <v>14</v>
      </c>
      <c r="B111" s="16" t="s">
        <v>23</v>
      </c>
      <c r="C111" s="46"/>
      <c r="D111" s="46"/>
      <c r="E111" s="46"/>
      <c r="F111" s="46"/>
      <c r="G111" s="46"/>
      <c r="H111" s="46"/>
      <c r="I111" s="46">
        <v>0</v>
      </c>
      <c r="J111" s="46">
        <v>0</v>
      </c>
      <c r="K111" s="89">
        <f>C111+E111+G111+I111</f>
        <v>0</v>
      </c>
      <c r="L111" s="90">
        <f t="shared" si="43"/>
        <v>0</v>
      </c>
    </row>
    <row r="112" spans="1:12" s="96" customFormat="1" ht="15" hidden="1" thickBot="1" x14ac:dyDescent="0.35">
      <c r="A112" s="91">
        <v>15</v>
      </c>
      <c r="B112" s="92" t="s">
        <v>24</v>
      </c>
      <c r="C112" s="98">
        <f>SUM(C109:C111)</f>
        <v>12500.92</v>
      </c>
      <c r="D112" s="98">
        <f t="shared" ref="D112:L112" si="44">SUM(D109:D111)</f>
        <v>0</v>
      </c>
      <c r="E112" s="98">
        <f t="shared" si="44"/>
        <v>2844.68</v>
      </c>
      <c r="F112" s="98">
        <f t="shared" si="44"/>
        <v>0</v>
      </c>
      <c r="G112" s="98">
        <f t="shared" si="44"/>
        <v>1001.37</v>
      </c>
      <c r="H112" s="98">
        <f t="shared" si="44"/>
        <v>570</v>
      </c>
      <c r="I112" s="98">
        <f t="shared" si="44"/>
        <v>2415.98</v>
      </c>
      <c r="J112" s="98">
        <f t="shared" si="44"/>
        <v>0</v>
      </c>
      <c r="K112" s="94">
        <f t="shared" si="44"/>
        <v>18762.95</v>
      </c>
      <c r="L112" s="95">
        <f t="shared" si="44"/>
        <v>570</v>
      </c>
    </row>
    <row r="113" spans="1:12" ht="15" hidden="1" thickBot="1" x14ac:dyDescent="0.35">
      <c r="A113" s="6">
        <v>16</v>
      </c>
      <c r="B113" s="11" t="s">
        <v>25</v>
      </c>
      <c r="C113" s="46">
        <v>19949.099999999999</v>
      </c>
      <c r="D113" s="46"/>
      <c r="E113" s="47">
        <v>1544.92</v>
      </c>
      <c r="F113" s="46">
        <v>0</v>
      </c>
      <c r="G113" s="46">
        <v>2470</v>
      </c>
      <c r="H113" s="46">
        <v>0</v>
      </c>
      <c r="I113" s="47">
        <v>1421.92</v>
      </c>
      <c r="J113" s="46">
        <v>0</v>
      </c>
      <c r="K113" s="89">
        <f>C113+E113+G113+I113</f>
        <v>25385.939999999995</v>
      </c>
      <c r="L113" s="90">
        <f t="shared" ref="L113" si="45">D113+F113+H113+J113</f>
        <v>0</v>
      </c>
    </row>
    <row r="114" spans="1:12" ht="15" hidden="1" thickBot="1" x14ac:dyDescent="0.35">
      <c r="A114" s="6">
        <v>17</v>
      </c>
      <c r="B114" s="11" t="s">
        <v>26</v>
      </c>
      <c r="C114" s="22">
        <v>965.7</v>
      </c>
      <c r="D114" s="22"/>
      <c r="E114" s="22">
        <v>0</v>
      </c>
      <c r="F114" s="22">
        <v>0</v>
      </c>
      <c r="G114" s="22">
        <v>145.61000000000001</v>
      </c>
      <c r="H114" s="22">
        <v>0</v>
      </c>
      <c r="I114" s="22">
        <v>0</v>
      </c>
      <c r="J114" s="22">
        <v>0</v>
      </c>
      <c r="K114" s="89">
        <f>C114+E114+G114+I114</f>
        <v>1111.31</v>
      </c>
      <c r="L114" s="90">
        <f t="shared" ref="L114" si="46">D114+F114+H114+J114</f>
        <v>0</v>
      </c>
    </row>
    <row r="115" spans="1:12" s="96" customFormat="1" ht="27" hidden="1" thickBot="1" x14ac:dyDescent="0.35">
      <c r="A115" s="91">
        <v>18</v>
      </c>
      <c r="B115" s="92" t="s">
        <v>27</v>
      </c>
      <c r="C115" s="94">
        <f>SUM(C113:C114)</f>
        <v>20914.8</v>
      </c>
      <c r="D115" s="94">
        <f t="shared" ref="D115:L115" si="47">SUM(D113:D114)</f>
        <v>0</v>
      </c>
      <c r="E115" s="94">
        <f t="shared" si="47"/>
        <v>1544.92</v>
      </c>
      <c r="F115" s="94">
        <f t="shared" si="47"/>
        <v>0</v>
      </c>
      <c r="G115" s="94">
        <f t="shared" si="47"/>
        <v>2615.61</v>
      </c>
      <c r="H115" s="94">
        <f t="shared" si="47"/>
        <v>0</v>
      </c>
      <c r="I115" s="94">
        <f t="shared" si="47"/>
        <v>1421.92</v>
      </c>
      <c r="J115" s="94">
        <f t="shared" si="47"/>
        <v>0</v>
      </c>
      <c r="K115" s="95">
        <f t="shared" si="47"/>
        <v>26497.249999999996</v>
      </c>
      <c r="L115" s="95">
        <f t="shared" si="47"/>
        <v>0</v>
      </c>
    </row>
    <row r="116" spans="1:12" ht="27" hidden="1" thickBot="1" x14ac:dyDescent="0.35">
      <c r="A116" s="8">
        <v>19</v>
      </c>
      <c r="B116" s="9" t="s">
        <v>28</v>
      </c>
      <c r="C116" s="10">
        <f>C108+C112+C115</f>
        <v>75682</v>
      </c>
      <c r="D116" s="10">
        <f t="shared" ref="D116:L116" si="48">D108+D112+D115</f>
        <v>38254.240000000005</v>
      </c>
      <c r="E116" s="10">
        <f t="shared" si="48"/>
        <v>14000</v>
      </c>
      <c r="F116" s="10">
        <f t="shared" si="48"/>
        <v>8824</v>
      </c>
      <c r="G116" s="10">
        <f t="shared" si="48"/>
        <v>7000</v>
      </c>
      <c r="H116" s="10">
        <f t="shared" si="48"/>
        <v>10443.18</v>
      </c>
      <c r="I116" s="10">
        <f t="shared" si="48"/>
        <v>12000</v>
      </c>
      <c r="J116" s="10">
        <f t="shared" si="48"/>
        <v>53.56</v>
      </c>
      <c r="K116" s="21">
        <f t="shared" si="48"/>
        <v>108682</v>
      </c>
      <c r="L116" s="21">
        <f t="shared" si="48"/>
        <v>57574.98</v>
      </c>
    </row>
    <row r="117" spans="1:12" ht="15" hidden="1" thickBot="1" x14ac:dyDescent="0.35">
      <c r="A117" s="8">
        <v>20</v>
      </c>
      <c r="B117" s="9" t="s">
        <v>29</v>
      </c>
      <c r="C117" s="21">
        <f>C116+C97</f>
        <v>238520</v>
      </c>
      <c r="D117" s="10">
        <f t="shared" ref="D117:L117" si="49">D97+D116</f>
        <v>134840.24</v>
      </c>
      <c r="E117" s="10">
        <f t="shared" si="49"/>
        <v>40000</v>
      </c>
      <c r="F117" s="10">
        <f t="shared" si="49"/>
        <v>25943.06</v>
      </c>
      <c r="G117" s="10">
        <f t="shared" si="49"/>
        <v>20000</v>
      </c>
      <c r="H117" s="10">
        <f t="shared" si="49"/>
        <v>12041.66</v>
      </c>
      <c r="I117" s="10">
        <f t="shared" si="49"/>
        <v>12000</v>
      </c>
      <c r="J117" s="10">
        <f t="shared" si="49"/>
        <v>53.56</v>
      </c>
      <c r="K117" s="21">
        <f t="shared" si="49"/>
        <v>310520</v>
      </c>
      <c r="L117" s="21">
        <f t="shared" si="49"/>
        <v>172878.52</v>
      </c>
    </row>
    <row r="118" spans="1:12" hidden="1" x14ac:dyDescent="0.3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idden="1" x14ac:dyDescent="0.3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idden="1" x14ac:dyDescent="0.3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idden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8.600000000000001" hidden="1" thickBot="1" x14ac:dyDescent="0.4">
      <c r="A122" s="5"/>
      <c r="B122" s="159" t="s">
        <v>34</v>
      </c>
      <c r="C122" s="160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6.2" hidden="1" thickBot="1" x14ac:dyDescent="0.35">
      <c r="A123" s="152" t="s">
        <v>19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4"/>
    </row>
    <row r="124" spans="1:12" ht="16.2" hidden="1" thickBot="1" x14ac:dyDescent="0.35">
      <c r="A124" s="152" t="s">
        <v>53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4"/>
    </row>
    <row r="125" spans="1:12" ht="15" hidden="1" thickBot="1" x14ac:dyDescent="0.35">
      <c r="A125" s="6"/>
      <c r="B125" s="7"/>
      <c r="C125" s="155" t="s">
        <v>4</v>
      </c>
      <c r="D125" s="156"/>
      <c r="E125" s="155" t="s">
        <v>5</v>
      </c>
      <c r="F125" s="156"/>
      <c r="G125" s="155" t="s">
        <v>6</v>
      </c>
      <c r="H125" s="156"/>
      <c r="I125" s="155" t="s">
        <v>7</v>
      </c>
      <c r="J125" s="156"/>
      <c r="K125" s="155" t="s">
        <v>0</v>
      </c>
      <c r="L125" s="156"/>
    </row>
    <row r="126" spans="1:12" ht="15" hidden="1" thickBot="1" x14ac:dyDescent="0.35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2" ht="15" hidden="1" thickBot="1" x14ac:dyDescent="0.35">
      <c r="A127" s="8">
        <v>1</v>
      </c>
      <c r="B127" s="9" t="s">
        <v>10</v>
      </c>
      <c r="C127" s="27">
        <v>76234.399999999994</v>
      </c>
      <c r="D127" s="27">
        <v>37932.61</v>
      </c>
      <c r="E127" s="27">
        <v>44650</v>
      </c>
      <c r="F127" s="27">
        <v>29585.599999999999</v>
      </c>
      <c r="G127" s="27">
        <v>6567.5</v>
      </c>
      <c r="H127" s="27">
        <v>1722.23</v>
      </c>
      <c r="I127" s="27">
        <v>0</v>
      </c>
      <c r="J127" s="27">
        <v>0</v>
      </c>
      <c r="K127" s="89">
        <f>C127+E127+G127+I127</f>
        <v>127451.9</v>
      </c>
      <c r="L127" s="90">
        <f t="shared" ref="L127" si="50">D127+F127+H127+J127</f>
        <v>69240.439999999988</v>
      </c>
    </row>
    <row r="128" spans="1:12" ht="15" hidden="1" thickBot="1" x14ac:dyDescent="0.35">
      <c r="A128" s="8"/>
      <c r="B128" s="9" t="s">
        <v>11</v>
      </c>
      <c r="C128" s="28"/>
      <c r="D128" s="29"/>
      <c r="E128" s="29"/>
      <c r="F128" s="29"/>
      <c r="G128" s="29"/>
      <c r="H128" s="29"/>
      <c r="I128" s="29"/>
      <c r="J128" s="30"/>
      <c r="K128" s="89">
        <f t="shared" ref="K128:K137" si="51">C128+E128+G128+I128</f>
        <v>0</v>
      </c>
      <c r="L128" s="90">
        <f t="shared" ref="L128:L137" si="52">D128+F128+H128+J128</f>
        <v>0</v>
      </c>
    </row>
    <row r="129" spans="1:12" ht="15" hidden="1" thickBot="1" x14ac:dyDescent="0.35">
      <c r="A129" s="6">
        <v>2</v>
      </c>
      <c r="B129" s="11" t="s">
        <v>12</v>
      </c>
      <c r="C129" s="27">
        <v>753.8</v>
      </c>
      <c r="D129" s="27">
        <v>0</v>
      </c>
      <c r="E129" s="27">
        <v>125</v>
      </c>
      <c r="F129" s="27">
        <v>0</v>
      </c>
      <c r="G129" s="27">
        <v>46</v>
      </c>
      <c r="H129" s="27">
        <v>67.5</v>
      </c>
      <c r="I129" s="27">
        <v>50</v>
      </c>
      <c r="J129" s="27">
        <v>2</v>
      </c>
      <c r="K129" s="89">
        <f t="shared" si="51"/>
        <v>974.8</v>
      </c>
      <c r="L129" s="90">
        <f t="shared" si="52"/>
        <v>69.5</v>
      </c>
    </row>
    <row r="130" spans="1:12" ht="15" hidden="1" thickBot="1" x14ac:dyDescent="0.35">
      <c r="A130" s="6">
        <v>3</v>
      </c>
      <c r="B130" s="11" t="s">
        <v>13</v>
      </c>
      <c r="C130" s="27">
        <v>8196.2999999999993</v>
      </c>
      <c r="D130" s="27">
        <v>2056.5</v>
      </c>
      <c r="E130" s="27">
        <v>2420</v>
      </c>
      <c r="F130" s="27">
        <v>99.5</v>
      </c>
      <c r="G130" s="27">
        <v>220</v>
      </c>
      <c r="H130" s="27">
        <v>0</v>
      </c>
      <c r="I130" s="27">
        <v>248</v>
      </c>
      <c r="J130" s="27">
        <v>1.5</v>
      </c>
      <c r="K130" s="89">
        <f t="shared" si="51"/>
        <v>11084.3</v>
      </c>
      <c r="L130" s="90">
        <f t="shared" si="52"/>
        <v>2157.5</v>
      </c>
    </row>
    <row r="131" spans="1:12" ht="15" hidden="1" thickBot="1" x14ac:dyDescent="0.35">
      <c r="A131" s="6">
        <v>4</v>
      </c>
      <c r="B131" s="11" t="s">
        <v>3</v>
      </c>
      <c r="C131" s="27">
        <v>1073.4000000000001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7.3</v>
      </c>
      <c r="J131" s="27">
        <v>0</v>
      </c>
      <c r="K131" s="89">
        <f t="shared" si="51"/>
        <v>1080.7</v>
      </c>
      <c r="L131" s="90">
        <f t="shared" si="52"/>
        <v>0</v>
      </c>
    </row>
    <row r="132" spans="1:12" ht="15" hidden="1" thickBot="1" x14ac:dyDescent="0.35">
      <c r="A132" s="6">
        <v>5</v>
      </c>
      <c r="B132" s="11" t="s">
        <v>14</v>
      </c>
      <c r="C132" s="27">
        <v>56.1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10.5</v>
      </c>
      <c r="J132" s="27">
        <v>0</v>
      </c>
      <c r="K132" s="89">
        <f t="shared" si="51"/>
        <v>66.599999999999994</v>
      </c>
      <c r="L132" s="90">
        <f t="shared" si="52"/>
        <v>0</v>
      </c>
    </row>
    <row r="133" spans="1:12" ht="15" hidden="1" thickBot="1" x14ac:dyDescent="0.35">
      <c r="A133" s="6">
        <v>6</v>
      </c>
      <c r="B133" s="11" t="s">
        <v>15</v>
      </c>
      <c r="C133" s="27">
        <v>4596.2</v>
      </c>
      <c r="D133" s="27">
        <v>353.45</v>
      </c>
      <c r="E133" s="27">
        <v>385.5</v>
      </c>
      <c r="F133" s="27">
        <v>0</v>
      </c>
      <c r="G133" s="27">
        <v>219</v>
      </c>
      <c r="H133" s="27">
        <v>728.87</v>
      </c>
      <c r="I133" s="27">
        <v>1111</v>
      </c>
      <c r="J133" s="27">
        <v>193.17</v>
      </c>
      <c r="K133" s="89">
        <f t="shared" si="51"/>
        <v>6311.7</v>
      </c>
      <c r="L133" s="90">
        <f t="shared" si="52"/>
        <v>1275.49</v>
      </c>
    </row>
    <row r="134" spans="1:12" ht="15" hidden="1" thickBot="1" x14ac:dyDescent="0.35">
      <c r="A134" s="6">
        <v>7</v>
      </c>
      <c r="B134" s="11" t="s">
        <v>16</v>
      </c>
      <c r="C134" s="27">
        <v>1039.26</v>
      </c>
      <c r="D134" s="27">
        <v>35</v>
      </c>
      <c r="E134" s="27">
        <v>0</v>
      </c>
      <c r="F134" s="27">
        <v>0</v>
      </c>
      <c r="G134" s="27">
        <v>0</v>
      </c>
      <c r="H134" s="27">
        <v>0</v>
      </c>
      <c r="I134" s="27">
        <v>73</v>
      </c>
      <c r="J134" s="27">
        <v>7</v>
      </c>
      <c r="K134" s="89">
        <f t="shared" si="51"/>
        <v>1112.26</v>
      </c>
      <c r="L134" s="90">
        <f t="shared" si="52"/>
        <v>42</v>
      </c>
    </row>
    <row r="135" spans="1:12" ht="15" hidden="1" thickBot="1" x14ac:dyDescent="0.35">
      <c r="A135" s="6">
        <v>8</v>
      </c>
      <c r="B135" s="11" t="s">
        <v>17</v>
      </c>
      <c r="C135" s="27">
        <v>454.2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42</v>
      </c>
      <c r="J135" s="27">
        <v>0</v>
      </c>
      <c r="K135" s="89">
        <f t="shared" si="51"/>
        <v>496.2</v>
      </c>
      <c r="L135" s="90">
        <f t="shared" si="52"/>
        <v>0</v>
      </c>
    </row>
    <row r="136" spans="1:12" ht="15" hidden="1" thickBot="1" x14ac:dyDescent="0.35">
      <c r="A136" s="6">
        <v>9</v>
      </c>
      <c r="B136" s="11" t="s">
        <v>18</v>
      </c>
      <c r="C136" s="27">
        <v>472.6</v>
      </c>
      <c r="D136" s="27">
        <v>24.7</v>
      </c>
      <c r="E136" s="27">
        <v>0</v>
      </c>
      <c r="F136" s="27">
        <v>0</v>
      </c>
      <c r="G136" s="27">
        <v>0</v>
      </c>
      <c r="H136" s="27">
        <v>0</v>
      </c>
      <c r="I136" s="27">
        <v>64.599999999999994</v>
      </c>
      <c r="J136" s="27">
        <v>0</v>
      </c>
      <c r="K136" s="89">
        <f t="shared" si="51"/>
        <v>537.20000000000005</v>
      </c>
      <c r="L136" s="90">
        <f t="shared" si="52"/>
        <v>24.7</v>
      </c>
    </row>
    <row r="137" spans="1:12" ht="15" hidden="1" thickBot="1" x14ac:dyDescent="0.35">
      <c r="A137" s="6">
        <v>10</v>
      </c>
      <c r="B137" s="11" t="s">
        <v>20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89">
        <f t="shared" si="51"/>
        <v>0</v>
      </c>
      <c r="L137" s="90">
        <f t="shared" si="52"/>
        <v>0</v>
      </c>
    </row>
    <row r="138" spans="1:12" s="96" customFormat="1" ht="15" hidden="1" thickBot="1" x14ac:dyDescent="0.35">
      <c r="A138" s="91">
        <v>11</v>
      </c>
      <c r="B138" s="92" t="s">
        <v>21</v>
      </c>
      <c r="C138" s="93">
        <f>SUM(C129:C137)</f>
        <v>16641.86</v>
      </c>
      <c r="D138" s="93">
        <f t="shared" ref="D138:L138" si="53">SUM(D129:D137)</f>
        <v>2469.6499999999996</v>
      </c>
      <c r="E138" s="93">
        <f t="shared" si="53"/>
        <v>2930.5</v>
      </c>
      <c r="F138" s="93">
        <f t="shared" si="53"/>
        <v>99.5</v>
      </c>
      <c r="G138" s="93">
        <f t="shared" si="53"/>
        <v>485</v>
      </c>
      <c r="H138" s="93">
        <f t="shared" si="53"/>
        <v>796.37</v>
      </c>
      <c r="I138" s="93">
        <f t="shared" si="53"/>
        <v>1606.3999999999999</v>
      </c>
      <c r="J138" s="93">
        <f t="shared" si="53"/>
        <v>203.67</v>
      </c>
      <c r="K138" s="94">
        <f t="shared" si="53"/>
        <v>21663.759999999998</v>
      </c>
      <c r="L138" s="94">
        <f t="shared" si="53"/>
        <v>3569.1899999999996</v>
      </c>
    </row>
    <row r="139" spans="1:12" ht="15" hidden="1" thickBot="1" x14ac:dyDescent="0.35">
      <c r="A139" s="6">
        <v>12</v>
      </c>
      <c r="B139" s="12" t="s">
        <v>22</v>
      </c>
      <c r="C139" s="27">
        <v>5110.04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128.5</v>
      </c>
      <c r="J139" s="27">
        <v>0</v>
      </c>
      <c r="K139" s="89">
        <f>C139+E139+G139+I139</f>
        <v>5238.54</v>
      </c>
      <c r="L139" s="90">
        <f t="shared" ref="L139" si="54">D139+F139+H139+J139</f>
        <v>0</v>
      </c>
    </row>
    <row r="140" spans="1:12" ht="15" hidden="1" thickBot="1" x14ac:dyDescent="0.35">
      <c r="A140" s="13">
        <v>13</v>
      </c>
      <c r="B140" s="14" t="s">
        <v>1</v>
      </c>
      <c r="C140" s="27">
        <v>2073.6</v>
      </c>
      <c r="D140" s="27">
        <v>221.88</v>
      </c>
      <c r="E140" s="27">
        <v>0</v>
      </c>
      <c r="F140" s="27">
        <v>0</v>
      </c>
      <c r="G140" s="27">
        <v>69</v>
      </c>
      <c r="H140" s="27">
        <v>0</v>
      </c>
      <c r="I140" s="27">
        <v>308</v>
      </c>
      <c r="J140" s="27">
        <v>0</v>
      </c>
      <c r="K140" s="89">
        <f t="shared" ref="K140:K141" si="55">C140+E140+G140+I140</f>
        <v>2450.6</v>
      </c>
      <c r="L140" s="90">
        <f t="shared" ref="L140:L141" si="56">D140+F140+H140+J140</f>
        <v>221.88</v>
      </c>
    </row>
    <row r="141" spans="1:12" ht="15" hidden="1" thickBot="1" x14ac:dyDescent="0.35">
      <c r="A141" s="15">
        <v>14</v>
      </c>
      <c r="B141" s="16" t="s">
        <v>23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/>
      <c r="J141" s="27"/>
      <c r="K141" s="89">
        <f t="shared" si="55"/>
        <v>0</v>
      </c>
      <c r="L141" s="90">
        <f t="shared" si="56"/>
        <v>0</v>
      </c>
    </row>
    <row r="142" spans="1:12" s="96" customFormat="1" ht="15" hidden="1" thickBot="1" x14ac:dyDescent="0.35">
      <c r="A142" s="91">
        <v>15</v>
      </c>
      <c r="B142" s="92" t="s">
        <v>24</v>
      </c>
      <c r="C142" s="93">
        <f>SUM(C139:C141)</f>
        <v>7183.6399999999994</v>
      </c>
      <c r="D142" s="93">
        <f t="shared" ref="D142:L142" si="57">SUM(D139:D141)</f>
        <v>221.88</v>
      </c>
      <c r="E142" s="93">
        <f t="shared" si="57"/>
        <v>0</v>
      </c>
      <c r="F142" s="93">
        <f t="shared" si="57"/>
        <v>0</v>
      </c>
      <c r="G142" s="93">
        <f t="shared" si="57"/>
        <v>69</v>
      </c>
      <c r="H142" s="93">
        <f t="shared" si="57"/>
        <v>0</v>
      </c>
      <c r="I142" s="93">
        <f t="shared" si="57"/>
        <v>436.5</v>
      </c>
      <c r="J142" s="93">
        <f t="shared" si="57"/>
        <v>0</v>
      </c>
      <c r="K142" s="94">
        <f t="shared" si="57"/>
        <v>7689.1399999999994</v>
      </c>
      <c r="L142" s="94">
        <f t="shared" si="57"/>
        <v>221.88</v>
      </c>
    </row>
    <row r="143" spans="1:12" ht="15" hidden="1" thickBot="1" x14ac:dyDescent="0.35">
      <c r="A143" s="6">
        <v>16</v>
      </c>
      <c r="B143" s="11" t="s">
        <v>25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/>
      <c r="J143" s="27"/>
      <c r="K143" s="89">
        <f>C143+E143+G143+I143</f>
        <v>0</v>
      </c>
      <c r="L143" s="90">
        <f t="shared" ref="L143" si="58">D143+F143+H143+J143</f>
        <v>0</v>
      </c>
    </row>
    <row r="144" spans="1:12" ht="15" hidden="1" thickBot="1" x14ac:dyDescent="0.35">
      <c r="A144" s="6">
        <v>17</v>
      </c>
      <c r="B144" s="11" t="s">
        <v>26</v>
      </c>
      <c r="C144" s="27">
        <v>8141.66</v>
      </c>
      <c r="D144" s="27">
        <v>20279.900000000001</v>
      </c>
      <c r="E144" s="27">
        <v>35100</v>
      </c>
      <c r="F144" s="27">
        <v>3493.93</v>
      </c>
      <c r="G144" s="27">
        <v>2385</v>
      </c>
      <c r="H144" s="27">
        <v>300.25</v>
      </c>
      <c r="I144" s="27">
        <v>0</v>
      </c>
      <c r="J144" s="27">
        <v>8.6999999999999993</v>
      </c>
      <c r="K144" s="89">
        <f>C144+E144+G144+I144</f>
        <v>45626.66</v>
      </c>
      <c r="L144" s="90">
        <f t="shared" ref="L144" si="59">D144+F144+H144+J144</f>
        <v>24082.780000000002</v>
      </c>
    </row>
    <row r="145" spans="1:12" s="96" customFormat="1" ht="27" hidden="1" thickBot="1" x14ac:dyDescent="0.35">
      <c r="A145" s="91">
        <v>18</v>
      </c>
      <c r="B145" s="92" t="s">
        <v>27</v>
      </c>
      <c r="C145" s="94">
        <f>SUM(C143:C144)</f>
        <v>8141.66</v>
      </c>
      <c r="D145" s="94">
        <f t="shared" ref="D145:L145" si="60">SUM(D143:D144)</f>
        <v>20279.900000000001</v>
      </c>
      <c r="E145" s="94">
        <f t="shared" si="60"/>
        <v>35100</v>
      </c>
      <c r="F145" s="94">
        <f t="shared" si="60"/>
        <v>3493.93</v>
      </c>
      <c r="G145" s="94">
        <f t="shared" si="60"/>
        <v>2385</v>
      </c>
      <c r="H145" s="94">
        <f t="shared" si="60"/>
        <v>300.25</v>
      </c>
      <c r="I145" s="94">
        <f t="shared" si="60"/>
        <v>0</v>
      </c>
      <c r="J145" s="94">
        <f t="shared" si="60"/>
        <v>8.6999999999999993</v>
      </c>
      <c r="K145" s="94">
        <f t="shared" si="60"/>
        <v>45626.66</v>
      </c>
      <c r="L145" s="94">
        <f t="shared" si="60"/>
        <v>24082.780000000002</v>
      </c>
    </row>
    <row r="146" spans="1:12" ht="27" hidden="1" thickBot="1" x14ac:dyDescent="0.35">
      <c r="A146" s="8">
        <v>19</v>
      </c>
      <c r="B146" s="9" t="s">
        <v>28</v>
      </c>
      <c r="C146" s="10">
        <f>C138+C142+C145</f>
        <v>31967.16</v>
      </c>
      <c r="D146" s="10">
        <f t="shared" ref="D146:L146" si="61">D138+D142+D145</f>
        <v>22971.43</v>
      </c>
      <c r="E146" s="10">
        <f t="shared" si="61"/>
        <v>38030.5</v>
      </c>
      <c r="F146" s="10">
        <f t="shared" si="61"/>
        <v>3593.43</v>
      </c>
      <c r="G146" s="10">
        <f t="shared" si="61"/>
        <v>2939</v>
      </c>
      <c r="H146" s="10">
        <f t="shared" si="61"/>
        <v>1096.6199999999999</v>
      </c>
      <c r="I146" s="10">
        <f t="shared" si="61"/>
        <v>2042.8999999999999</v>
      </c>
      <c r="J146" s="10">
        <f t="shared" si="61"/>
        <v>212.36999999999998</v>
      </c>
      <c r="K146" s="10">
        <f t="shared" si="61"/>
        <v>74979.56</v>
      </c>
      <c r="L146" s="10">
        <f t="shared" si="61"/>
        <v>27873.850000000002</v>
      </c>
    </row>
    <row r="147" spans="1:12" ht="15" hidden="1" thickBot="1" x14ac:dyDescent="0.35">
      <c r="A147" s="8">
        <v>20</v>
      </c>
      <c r="B147" s="9" t="s">
        <v>29</v>
      </c>
      <c r="C147" s="21">
        <f>C146+C127</f>
        <v>108201.56</v>
      </c>
      <c r="D147" s="10">
        <f t="shared" ref="D147:L147" si="62">D127+D146</f>
        <v>60904.04</v>
      </c>
      <c r="E147" s="10">
        <f t="shared" si="62"/>
        <v>82680.5</v>
      </c>
      <c r="F147" s="10">
        <f t="shared" si="62"/>
        <v>33179.03</v>
      </c>
      <c r="G147" s="10">
        <f t="shared" si="62"/>
        <v>9506.5</v>
      </c>
      <c r="H147" s="10">
        <f t="shared" si="62"/>
        <v>2818.85</v>
      </c>
      <c r="I147" s="10">
        <f t="shared" si="62"/>
        <v>2042.8999999999999</v>
      </c>
      <c r="J147" s="10">
        <f t="shared" si="62"/>
        <v>212.36999999999998</v>
      </c>
      <c r="K147" s="10">
        <f t="shared" si="62"/>
        <v>202431.46</v>
      </c>
      <c r="L147" s="21">
        <f t="shared" si="62"/>
        <v>97114.29</v>
      </c>
    </row>
    <row r="148" spans="1:12" ht="18.600000000000001" hidden="1" thickBot="1" x14ac:dyDescent="0.35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9"/>
    </row>
    <row r="149" spans="1:12" ht="18" hidden="1" x14ac:dyDescent="0.3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8" hidden="1" x14ac:dyDescent="0.3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idden="1" x14ac:dyDescent="0.3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8" hidden="1" x14ac:dyDescent="0.35">
      <c r="A152" s="5"/>
      <c r="B152" s="164" t="s">
        <v>35</v>
      </c>
      <c r="C152" s="165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6.2" hidden="1" thickBot="1" x14ac:dyDescent="0.35">
      <c r="A153" s="152" t="s">
        <v>19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4"/>
    </row>
    <row r="154" spans="1:12" ht="16.2" hidden="1" thickBot="1" x14ac:dyDescent="0.35">
      <c r="A154" s="152" t="s">
        <v>53</v>
      </c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4"/>
    </row>
    <row r="155" spans="1:12" ht="15" hidden="1" thickBot="1" x14ac:dyDescent="0.35">
      <c r="A155" s="6"/>
      <c r="B155" s="7"/>
      <c r="C155" s="155" t="s">
        <v>4</v>
      </c>
      <c r="D155" s="156"/>
      <c r="E155" s="155" t="s">
        <v>5</v>
      </c>
      <c r="F155" s="156"/>
      <c r="G155" s="155" t="s">
        <v>6</v>
      </c>
      <c r="H155" s="156"/>
      <c r="I155" s="155" t="s">
        <v>7</v>
      </c>
      <c r="J155" s="156"/>
      <c r="K155" s="155" t="s">
        <v>0</v>
      </c>
      <c r="L155" s="156"/>
    </row>
    <row r="156" spans="1:12" ht="15" hidden="1" thickBot="1" x14ac:dyDescent="0.35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2" ht="15" hidden="1" thickBot="1" x14ac:dyDescent="0.35">
      <c r="A157" s="8">
        <v>1</v>
      </c>
      <c r="B157" s="9" t="s">
        <v>10</v>
      </c>
      <c r="C157" s="108">
        <v>264442.57999999996</v>
      </c>
      <c r="D157" s="108">
        <v>109926.89</v>
      </c>
      <c r="E157" s="108">
        <v>32303.39</v>
      </c>
      <c r="F157" s="108">
        <v>21732.55</v>
      </c>
      <c r="G157" s="108">
        <v>27373.82</v>
      </c>
      <c r="H157" s="108">
        <v>38474.910000000003</v>
      </c>
      <c r="I157" s="108">
        <v>0</v>
      </c>
      <c r="J157" s="108">
        <v>0</v>
      </c>
      <c r="K157" s="89">
        <f>C157+E157+G157+I157</f>
        <v>324119.78999999998</v>
      </c>
      <c r="L157" s="89">
        <f>D157+F157+H157+J157</f>
        <v>170134.35</v>
      </c>
    </row>
    <row r="158" spans="1:12" ht="15" hidden="1" thickBot="1" x14ac:dyDescent="0.35">
      <c r="A158" s="8"/>
      <c r="B158" s="9" t="s">
        <v>11</v>
      </c>
      <c r="C158" s="118"/>
      <c r="D158" s="111"/>
      <c r="E158" s="111"/>
      <c r="F158" s="111"/>
      <c r="G158" s="111"/>
      <c r="H158" s="111"/>
      <c r="I158" s="111"/>
      <c r="J158" s="112"/>
      <c r="K158" s="89">
        <f t="shared" ref="K158:L169" si="63">C158+E158+G158+I158</f>
        <v>0</v>
      </c>
      <c r="L158" s="89">
        <f t="shared" ref="L158:L167" si="64">D158+F158+H158+J158</f>
        <v>0</v>
      </c>
    </row>
    <row r="159" spans="1:12" ht="15" hidden="1" thickBot="1" x14ac:dyDescent="0.35">
      <c r="A159" s="6">
        <v>2</v>
      </c>
      <c r="B159" s="11" t="s">
        <v>12</v>
      </c>
      <c r="C159" s="108">
        <v>3566.42</v>
      </c>
      <c r="D159" s="108">
        <v>18.2</v>
      </c>
      <c r="E159" s="108">
        <v>998.3</v>
      </c>
      <c r="F159" s="108">
        <v>0</v>
      </c>
      <c r="G159" s="108">
        <v>384.3</v>
      </c>
      <c r="H159" s="108">
        <v>0</v>
      </c>
      <c r="I159" s="108">
        <v>0</v>
      </c>
      <c r="J159" s="108">
        <v>0</v>
      </c>
      <c r="K159" s="89">
        <f t="shared" si="63"/>
        <v>4949.0200000000004</v>
      </c>
      <c r="L159" s="89">
        <f t="shared" si="64"/>
        <v>18.2</v>
      </c>
    </row>
    <row r="160" spans="1:12" ht="15" hidden="1" thickBot="1" x14ac:dyDescent="0.35">
      <c r="A160" s="6">
        <v>3</v>
      </c>
      <c r="B160" s="11" t="s">
        <v>13</v>
      </c>
      <c r="C160" s="108">
        <v>17297.11</v>
      </c>
      <c r="D160" s="108">
        <v>177.25</v>
      </c>
      <c r="E160" s="108">
        <v>465.87</v>
      </c>
      <c r="F160" s="108">
        <v>4.93</v>
      </c>
      <c r="G160" s="108">
        <v>1893.52</v>
      </c>
      <c r="H160" s="108">
        <v>0</v>
      </c>
      <c r="I160" s="108">
        <v>0</v>
      </c>
      <c r="J160" s="108">
        <v>0</v>
      </c>
      <c r="K160" s="89">
        <f t="shared" si="63"/>
        <v>19656.5</v>
      </c>
      <c r="L160" s="89">
        <f t="shared" si="64"/>
        <v>182.18</v>
      </c>
    </row>
    <row r="161" spans="1:12" ht="15" hidden="1" thickBot="1" x14ac:dyDescent="0.35">
      <c r="A161" s="6">
        <v>4</v>
      </c>
      <c r="B161" s="11" t="s">
        <v>3</v>
      </c>
      <c r="C161" s="108">
        <v>1913.3900000000003</v>
      </c>
      <c r="D161" s="108">
        <v>25</v>
      </c>
      <c r="E161" s="108">
        <v>465.87</v>
      </c>
      <c r="F161" s="108"/>
      <c r="G161" s="108">
        <v>197.08</v>
      </c>
      <c r="H161" s="108">
        <v>0</v>
      </c>
      <c r="I161" s="108">
        <v>0</v>
      </c>
      <c r="J161" s="108">
        <v>0</v>
      </c>
      <c r="K161" s="89">
        <f t="shared" si="63"/>
        <v>2576.34</v>
      </c>
      <c r="L161" s="89">
        <f t="shared" si="64"/>
        <v>25</v>
      </c>
    </row>
    <row r="162" spans="1:12" ht="15" hidden="1" thickBot="1" x14ac:dyDescent="0.35">
      <c r="A162" s="6">
        <v>5</v>
      </c>
      <c r="B162" s="11" t="s">
        <v>14</v>
      </c>
      <c r="C162" s="108">
        <v>193.91</v>
      </c>
      <c r="D162" s="108">
        <v>1</v>
      </c>
      <c r="E162" s="108">
        <v>26.62</v>
      </c>
      <c r="F162" s="108"/>
      <c r="G162" s="108">
        <v>18.260000000000002</v>
      </c>
      <c r="H162" s="108">
        <v>0</v>
      </c>
      <c r="I162" s="108">
        <v>0</v>
      </c>
      <c r="J162" s="108">
        <v>0</v>
      </c>
      <c r="K162" s="89">
        <f t="shared" si="63"/>
        <v>238.79</v>
      </c>
      <c r="L162" s="89">
        <f t="shared" si="64"/>
        <v>1</v>
      </c>
    </row>
    <row r="163" spans="1:12" ht="15" hidden="1" thickBot="1" x14ac:dyDescent="0.35">
      <c r="A163" s="6">
        <v>6</v>
      </c>
      <c r="B163" s="11" t="s">
        <v>15</v>
      </c>
      <c r="C163" s="108">
        <v>9701.9</v>
      </c>
      <c r="D163" s="108">
        <v>266.22000000000003</v>
      </c>
      <c r="E163" s="108">
        <v>2156.3200000000002</v>
      </c>
      <c r="F163" s="108">
        <v>3.25</v>
      </c>
      <c r="G163" s="108">
        <v>1042.0999999999999</v>
      </c>
      <c r="H163" s="108">
        <v>0</v>
      </c>
      <c r="I163" s="108">
        <v>0</v>
      </c>
      <c r="J163" s="108">
        <v>0</v>
      </c>
      <c r="K163" s="89">
        <f t="shared" si="63"/>
        <v>12900.32</v>
      </c>
      <c r="L163" s="89">
        <f t="shared" si="64"/>
        <v>269.47000000000003</v>
      </c>
    </row>
    <row r="164" spans="1:12" ht="15" hidden="1" thickBot="1" x14ac:dyDescent="0.35">
      <c r="A164" s="6">
        <v>7</v>
      </c>
      <c r="B164" s="11" t="s">
        <v>16</v>
      </c>
      <c r="C164" s="108">
        <v>921.98</v>
      </c>
      <c r="D164" s="108">
        <v>12</v>
      </c>
      <c r="E164" s="108">
        <v>212.97</v>
      </c>
      <c r="F164" s="108"/>
      <c r="G164" s="108">
        <v>99.94</v>
      </c>
      <c r="H164" s="108">
        <v>0</v>
      </c>
      <c r="I164" s="108">
        <v>0</v>
      </c>
      <c r="J164" s="108">
        <v>0</v>
      </c>
      <c r="K164" s="89">
        <f t="shared" si="63"/>
        <v>1234.8900000000001</v>
      </c>
      <c r="L164" s="89">
        <f t="shared" si="64"/>
        <v>12</v>
      </c>
    </row>
    <row r="165" spans="1:12" ht="15" hidden="1" thickBot="1" x14ac:dyDescent="0.35">
      <c r="A165" s="6">
        <v>8</v>
      </c>
      <c r="B165" s="11" t="s">
        <v>17</v>
      </c>
      <c r="C165" s="108">
        <v>363.43</v>
      </c>
      <c r="D165" s="108">
        <v>4.24</v>
      </c>
      <c r="E165" s="108">
        <v>93.17</v>
      </c>
      <c r="F165" s="108"/>
      <c r="G165" s="108">
        <v>41.26</v>
      </c>
      <c r="H165" s="108">
        <v>0</v>
      </c>
      <c r="I165" s="108">
        <v>0</v>
      </c>
      <c r="J165" s="108">
        <v>0</v>
      </c>
      <c r="K165" s="89">
        <f t="shared" si="63"/>
        <v>497.86</v>
      </c>
      <c r="L165" s="89">
        <f t="shared" si="64"/>
        <v>4.24</v>
      </c>
    </row>
    <row r="166" spans="1:12" ht="15" hidden="1" thickBot="1" x14ac:dyDescent="0.35">
      <c r="A166" s="6">
        <v>9</v>
      </c>
      <c r="B166" s="11" t="s">
        <v>18</v>
      </c>
      <c r="C166" s="108">
        <v>177.9</v>
      </c>
      <c r="D166" s="108">
        <v>12.45</v>
      </c>
      <c r="E166" s="108">
        <v>33.28</v>
      </c>
      <c r="F166" s="108"/>
      <c r="G166" s="108">
        <v>16.04</v>
      </c>
      <c r="H166" s="108">
        <v>0</v>
      </c>
      <c r="I166" s="108">
        <v>0</v>
      </c>
      <c r="J166" s="108">
        <v>0</v>
      </c>
      <c r="K166" s="89">
        <f t="shared" si="63"/>
        <v>227.22</v>
      </c>
      <c r="L166" s="89">
        <f t="shared" si="64"/>
        <v>12.45</v>
      </c>
    </row>
    <row r="167" spans="1:12" ht="15" hidden="1" thickBot="1" x14ac:dyDescent="0.35">
      <c r="A167" s="6">
        <v>10</v>
      </c>
      <c r="B167" s="11" t="s">
        <v>20</v>
      </c>
      <c r="C167" s="108">
        <v>7494.1900000000005</v>
      </c>
      <c r="D167" s="108">
        <v>7660.5999999999995</v>
      </c>
      <c r="E167" s="108">
        <v>2262.81</v>
      </c>
      <c r="F167" s="108">
        <v>4941.4399999999996</v>
      </c>
      <c r="G167" s="108">
        <v>827.33</v>
      </c>
      <c r="H167" s="108">
        <v>212.52</v>
      </c>
      <c r="I167" s="108">
        <v>0</v>
      </c>
      <c r="J167" s="108">
        <v>0</v>
      </c>
      <c r="K167" s="89">
        <f t="shared" si="63"/>
        <v>10584.33</v>
      </c>
      <c r="L167" s="89">
        <f t="shared" si="64"/>
        <v>12814.56</v>
      </c>
    </row>
    <row r="168" spans="1:12" s="96" customFormat="1" ht="15" hidden="1" thickBot="1" x14ac:dyDescent="0.35">
      <c r="A168" s="91">
        <v>11</v>
      </c>
      <c r="B168" s="92" t="s">
        <v>21</v>
      </c>
      <c r="C168" s="94">
        <f>SUM(C159:C167)</f>
        <v>41630.230000000003</v>
      </c>
      <c r="D168" s="94">
        <f t="shared" ref="D168:L168" si="65">SUM(D159:D167)</f>
        <v>8176.9599999999991</v>
      </c>
      <c r="E168" s="94">
        <f t="shared" si="65"/>
        <v>6715.2099999999991</v>
      </c>
      <c r="F168" s="94">
        <f t="shared" si="65"/>
        <v>4949.62</v>
      </c>
      <c r="G168" s="94">
        <f t="shared" si="65"/>
        <v>4519.8300000000008</v>
      </c>
      <c r="H168" s="94">
        <f t="shared" si="65"/>
        <v>212.52</v>
      </c>
      <c r="I168" s="94">
        <f t="shared" si="65"/>
        <v>0</v>
      </c>
      <c r="J168" s="94">
        <f t="shared" si="65"/>
        <v>0</v>
      </c>
      <c r="K168" s="94">
        <f t="shared" si="65"/>
        <v>52865.270000000004</v>
      </c>
      <c r="L168" s="94">
        <f t="shared" si="65"/>
        <v>13339.1</v>
      </c>
    </row>
    <row r="169" spans="1:12" ht="15" hidden="1" thickBot="1" x14ac:dyDescent="0.35">
      <c r="A169" s="6">
        <v>12</v>
      </c>
      <c r="B169" s="12" t="s">
        <v>22</v>
      </c>
      <c r="C169" s="108">
        <v>2032</v>
      </c>
      <c r="D169" s="108">
        <v>700</v>
      </c>
      <c r="E169" s="108">
        <v>460</v>
      </c>
      <c r="F169" s="108">
        <v>0</v>
      </c>
      <c r="G169" s="108">
        <v>172</v>
      </c>
      <c r="H169" s="108">
        <v>0</v>
      </c>
      <c r="I169" s="108">
        <v>32</v>
      </c>
      <c r="J169" s="108">
        <v>0</v>
      </c>
      <c r="K169" s="89">
        <f t="shared" si="63"/>
        <v>2696</v>
      </c>
      <c r="L169" s="89">
        <f t="shared" si="63"/>
        <v>700</v>
      </c>
    </row>
    <row r="170" spans="1:12" ht="15" hidden="1" thickBot="1" x14ac:dyDescent="0.35">
      <c r="A170" s="13">
        <v>13</v>
      </c>
      <c r="B170" s="14" t="s">
        <v>1</v>
      </c>
      <c r="C170" s="108">
        <v>3902</v>
      </c>
      <c r="D170" s="108">
        <v>2165</v>
      </c>
      <c r="E170" s="108">
        <v>1010</v>
      </c>
      <c r="F170" s="108">
        <v>0</v>
      </c>
      <c r="G170" s="108">
        <v>430</v>
      </c>
      <c r="H170" s="108">
        <v>30</v>
      </c>
      <c r="I170" s="108">
        <v>100</v>
      </c>
      <c r="J170" s="108">
        <v>0</v>
      </c>
      <c r="K170" s="89">
        <f t="shared" ref="K170:K171" si="66">C170+E170+G170+I170</f>
        <v>5442</v>
      </c>
      <c r="L170" s="89">
        <f t="shared" ref="L170:L171" si="67">D170+F170+H170+J170</f>
        <v>2195</v>
      </c>
    </row>
    <row r="171" spans="1:12" ht="15" hidden="1" thickBot="1" x14ac:dyDescent="0.35">
      <c r="A171" s="15">
        <v>14</v>
      </c>
      <c r="B171" s="16" t="s">
        <v>23</v>
      </c>
      <c r="C171" s="108">
        <v>1244</v>
      </c>
      <c r="D171" s="108">
        <v>233</v>
      </c>
      <c r="E171" s="108">
        <v>340</v>
      </c>
      <c r="F171" s="108">
        <v>0</v>
      </c>
      <c r="G171" s="108">
        <v>146</v>
      </c>
      <c r="H171" s="108">
        <v>7</v>
      </c>
      <c r="I171" s="108">
        <v>30</v>
      </c>
      <c r="J171" s="108">
        <v>0</v>
      </c>
      <c r="K171" s="89">
        <f t="shared" si="66"/>
        <v>1760</v>
      </c>
      <c r="L171" s="89">
        <f t="shared" si="67"/>
        <v>240</v>
      </c>
    </row>
    <row r="172" spans="1:12" s="96" customFormat="1" ht="15" hidden="1" thickBot="1" x14ac:dyDescent="0.35">
      <c r="A172" s="91">
        <v>15</v>
      </c>
      <c r="B172" s="92" t="s">
        <v>24</v>
      </c>
      <c r="C172" s="94">
        <f>SUM(C169:C171)</f>
        <v>7178</v>
      </c>
      <c r="D172" s="94">
        <f>SUM(D169:D171)</f>
        <v>3098</v>
      </c>
      <c r="E172" s="94">
        <f>SUM(E169:E171)</f>
        <v>1810</v>
      </c>
      <c r="F172" s="94">
        <f t="shared" ref="F172:L172" si="68">SUM(F169:F171)</f>
        <v>0</v>
      </c>
      <c r="G172" s="94">
        <f>SUM(G169:G171)</f>
        <v>748</v>
      </c>
      <c r="H172" s="94">
        <f>SUM(H169:H171)</f>
        <v>37</v>
      </c>
      <c r="I172" s="94">
        <f t="shared" si="68"/>
        <v>162</v>
      </c>
      <c r="J172" s="94">
        <f t="shared" si="68"/>
        <v>0</v>
      </c>
      <c r="K172" s="94">
        <f t="shared" si="68"/>
        <v>9898</v>
      </c>
      <c r="L172" s="94">
        <f t="shared" si="68"/>
        <v>3135</v>
      </c>
    </row>
    <row r="173" spans="1:12" ht="15" hidden="1" thickBot="1" x14ac:dyDescent="0.35">
      <c r="A173" s="6">
        <v>16</v>
      </c>
      <c r="B173" s="11" t="s">
        <v>25</v>
      </c>
      <c r="C173" s="108">
        <v>9358</v>
      </c>
      <c r="D173" s="108">
        <v>1651</v>
      </c>
      <c r="E173" s="108">
        <v>3000</v>
      </c>
      <c r="F173" s="108">
        <v>0</v>
      </c>
      <c r="G173" s="108">
        <v>980</v>
      </c>
      <c r="H173" s="108">
        <v>0</v>
      </c>
      <c r="I173" s="108">
        <v>136</v>
      </c>
      <c r="J173" s="108">
        <v>0</v>
      </c>
      <c r="K173" s="89">
        <f t="shared" ref="K173:L173" si="69">C173+E173+G173+I173</f>
        <v>13474</v>
      </c>
      <c r="L173" s="89">
        <f t="shared" si="69"/>
        <v>1651</v>
      </c>
    </row>
    <row r="174" spans="1:12" ht="15" hidden="1" thickBot="1" x14ac:dyDescent="0.35">
      <c r="A174" s="6">
        <v>17</v>
      </c>
      <c r="B174" s="11" t="s">
        <v>26</v>
      </c>
      <c r="C174" s="108">
        <v>896</v>
      </c>
      <c r="D174" s="108">
        <v>879</v>
      </c>
      <c r="E174" s="108">
        <v>110</v>
      </c>
      <c r="F174" s="108">
        <v>0</v>
      </c>
      <c r="G174" s="108">
        <v>36</v>
      </c>
      <c r="H174" s="108">
        <v>20</v>
      </c>
      <c r="I174" s="108">
        <v>8</v>
      </c>
      <c r="J174" s="108">
        <v>0</v>
      </c>
      <c r="K174" s="89">
        <f t="shared" ref="K174" si="70">C174+E174+G174+I174</f>
        <v>1050</v>
      </c>
      <c r="L174" s="89">
        <f t="shared" ref="L174" si="71">D174+F174+H174+J174</f>
        <v>899</v>
      </c>
    </row>
    <row r="175" spans="1:12" s="96" customFormat="1" ht="27" hidden="1" thickBot="1" x14ac:dyDescent="0.35">
      <c r="A175" s="91">
        <v>18</v>
      </c>
      <c r="B175" s="92" t="s">
        <v>27</v>
      </c>
      <c r="C175" s="94">
        <f t="shared" ref="C175:L175" si="72">SUM(C173:C174)</f>
        <v>10254</v>
      </c>
      <c r="D175" s="94">
        <f t="shared" si="72"/>
        <v>2530</v>
      </c>
      <c r="E175" s="94">
        <f t="shared" si="72"/>
        <v>3110</v>
      </c>
      <c r="F175" s="94">
        <f t="shared" si="72"/>
        <v>0</v>
      </c>
      <c r="G175" s="94">
        <f t="shared" si="72"/>
        <v>1016</v>
      </c>
      <c r="H175" s="94">
        <f t="shared" si="72"/>
        <v>20</v>
      </c>
      <c r="I175" s="94">
        <f t="shared" si="72"/>
        <v>144</v>
      </c>
      <c r="J175" s="94">
        <f t="shared" si="72"/>
        <v>0</v>
      </c>
      <c r="K175" s="94">
        <f t="shared" si="72"/>
        <v>14524</v>
      </c>
      <c r="L175" s="94">
        <f t="shared" si="72"/>
        <v>2550</v>
      </c>
    </row>
    <row r="176" spans="1:12" ht="27" hidden="1" thickBot="1" x14ac:dyDescent="0.35">
      <c r="A176" s="8">
        <v>19</v>
      </c>
      <c r="B176" s="9" t="s">
        <v>28</v>
      </c>
      <c r="C176" s="10">
        <f t="shared" ref="C176:L176" si="73">C168+C172+C175</f>
        <v>59062.23</v>
      </c>
      <c r="D176" s="10">
        <f t="shared" si="73"/>
        <v>13804.96</v>
      </c>
      <c r="E176" s="10">
        <f t="shared" si="73"/>
        <v>11635.21</v>
      </c>
      <c r="F176" s="10">
        <f t="shared" si="73"/>
        <v>4949.62</v>
      </c>
      <c r="G176" s="10">
        <f t="shared" si="73"/>
        <v>6283.8300000000008</v>
      </c>
      <c r="H176" s="10">
        <f t="shared" si="73"/>
        <v>269.52</v>
      </c>
      <c r="I176" s="10">
        <f t="shared" si="73"/>
        <v>306</v>
      </c>
      <c r="J176" s="10">
        <f t="shared" si="73"/>
        <v>0</v>
      </c>
      <c r="K176" s="10">
        <f t="shared" si="73"/>
        <v>77287.27</v>
      </c>
      <c r="L176" s="10">
        <f t="shared" si="73"/>
        <v>19024.099999999999</v>
      </c>
    </row>
    <row r="177" spans="1:12" ht="15" hidden="1" thickBot="1" x14ac:dyDescent="0.35">
      <c r="A177" s="8">
        <v>20</v>
      </c>
      <c r="B177" s="9" t="s">
        <v>29</v>
      </c>
      <c r="C177" s="10">
        <f t="shared" ref="C177:L177" si="74">C157+C176</f>
        <v>323504.80999999994</v>
      </c>
      <c r="D177" s="10">
        <f t="shared" si="74"/>
        <v>123731.85</v>
      </c>
      <c r="E177" s="10">
        <f t="shared" si="74"/>
        <v>43938.6</v>
      </c>
      <c r="F177" s="10">
        <f t="shared" si="74"/>
        <v>26682.17</v>
      </c>
      <c r="G177" s="10">
        <f t="shared" si="74"/>
        <v>33657.65</v>
      </c>
      <c r="H177" s="10">
        <f t="shared" si="74"/>
        <v>38744.43</v>
      </c>
      <c r="I177" s="10">
        <f t="shared" si="74"/>
        <v>306</v>
      </c>
      <c r="J177" s="10">
        <f t="shared" si="74"/>
        <v>0</v>
      </c>
      <c r="K177" s="10">
        <f t="shared" si="74"/>
        <v>401407.06</v>
      </c>
      <c r="L177" s="10">
        <f t="shared" si="74"/>
        <v>189158.45</v>
      </c>
    </row>
    <row r="178" spans="1:12" hidden="1" x14ac:dyDescent="0.3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idden="1" x14ac:dyDescent="0.3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idden="1" x14ac:dyDescent="0.3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idden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8" hidden="1" x14ac:dyDescent="0.35">
      <c r="A182" s="5"/>
      <c r="B182" s="161" t="s">
        <v>36</v>
      </c>
      <c r="C182" s="162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6.2" hidden="1" thickBot="1" x14ac:dyDescent="0.35">
      <c r="A183" s="152" t="s">
        <v>19</v>
      </c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4"/>
    </row>
    <row r="184" spans="1:12" ht="16.2" hidden="1" thickBot="1" x14ac:dyDescent="0.35">
      <c r="A184" s="152" t="s">
        <v>53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4"/>
    </row>
    <row r="185" spans="1:12" ht="15" hidden="1" thickBot="1" x14ac:dyDescent="0.35">
      <c r="A185" s="6"/>
      <c r="B185" s="7"/>
      <c r="C185" s="155" t="s">
        <v>4</v>
      </c>
      <c r="D185" s="156"/>
      <c r="E185" s="155" t="s">
        <v>5</v>
      </c>
      <c r="F185" s="156"/>
      <c r="G185" s="155" t="s">
        <v>6</v>
      </c>
      <c r="H185" s="156"/>
      <c r="I185" s="155" t="s">
        <v>7</v>
      </c>
      <c r="J185" s="156"/>
      <c r="K185" s="155" t="s">
        <v>0</v>
      </c>
      <c r="L185" s="156"/>
    </row>
    <row r="186" spans="1:12" ht="15" hidden="1" thickBot="1" x14ac:dyDescent="0.35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2" ht="15" hidden="1" thickBot="1" x14ac:dyDescent="0.35">
      <c r="A187" s="8">
        <v>1</v>
      </c>
      <c r="B187" s="9" t="s">
        <v>10</v>
      </c>
      <c r="C187" s="3">
        <v>210368</v>
      </c>
      <c r="D187" s="3">
        <v>148477</v>
      </c>
      <c r="E187" s="3">
        <v>35060</v>
      </c>
      <c r="F187" s="3">
        <v>27899</v>
      </c>
      <c r="G187" s="3">
        <v>33912</v>
      </c>
      <c r="H187" s="3">
        <v>34493</v>
      </c>
      <c r="I187" s="3"/>
      <c r="J187" s="3"/>
      <c r="K187" s="89">
        <f>C187+E187+G187+I187</f>
        <v>279340</v>
      </c>
      <c r="L187" s="90">
        <f t="shared" ref="L187" si="75">D187+F187+H187+J187</f>
        <v>210869</v>
      </c>
    </row>
    <row r="188" spans="1:12" ht="15" hidden="1" thickBot="1" x14ac:dyDescent="0.35">
      <c r="A188" s="8"/>
      <c r="B188" s="9" t="s">
        <v>11</v>
      </c>
      <c r="C188" s="33"/>
      <c r="D188" s="31"/>
      <c r="E188" s="31"/>
      <c r="F188" s="31"/>
      <c r="G188" s="31"/>
      <c r="H188" s="31"/>
      <c r="I188" s="31"/>
      <c r="J188" s="32"/>
      <c r="K188" s="89">
        <f t="shared" ref="K188:K197" si="76">C188+E188+G188+I188</f>
        <v>0</v>
      </c>
      <c r="L188" s="90">
        <f t="shared" ref="L188:L197" si="77">D188+F188+H188+J188</f>
        <v>0</v>
      </c>
    </row>
    <row r="189" spans="1:12" ht="15" hidden="1" thickBot="1" x14ac:dyDescent="0.35">
      <c r="A189" s="6">
        <v>2</v>
      </c>
      <c r="B189" s="11" t="s">
        <v>12</v>
      </c>
      <c r="C189" s="3">
        <v>32</v>
      </c>
      <c r="D189" s="3"/>
      <c r="E189" s="3"/>
      <c r="F189" s="3"/>
      <c r="G189" s="3">
        <v>0</v>
      </c>
      <c r="H189" s="3"/>
      <c r="I189" s="3">
        <v>0</v>
      </c>
      <c r="J189" s="3"/>
      <c r="K189" s="89">
        <f t="shared" si="76"/>
        <v>32</v>
      </c>
      <c r="L189" s="90">
        <f t="shared" si="77"/>
        <v>0</v>
      </c>
    </row>
    <row r="190" spans="1:12" ht="15" hidden="1" thickBot="1" x14ac:dyDescent="0.35">
      <c r="A190" s="6">
        <v>3</v>
      </c>
      <c r="B190" s="11" t="s">
        <v>13</v>
      </c>
      <c r="C190" s="3">
        <v>8270</v>
      </c>
      <c r="D190" s="3">
        <v>8700</v>
      </c>
      <c r="E190" s="3"/>
      <c r="F190" s="3"/>
      <c r="G190" s="3">
        <v>490</v>
      </c>
      <c r="H190" s="3">
        <v>24028</v>
      </c>
      <c r="I190" s="3">
        <v>212</v>
      </c>
      <c r="J190" s="3"/>
      <c r="K190" s="89">
        <f t="shared" si="76"/>
        <v>8972</v>
      </c>
      <c r="L190" s="90">
        <f t="shared" si="77"/>
        <v>32728</v>
      </c>
    </row>
    <row r="191" spans="1:12" ht="15" hidden="1" thickBot="1" x14ac:dyDescent="0.35">
      <c r="A191" s="6">
        <v>4</v>
      </c>
      <c r="B191" s="11" t="s">
        <v>3</v>
      </c>
      <c r="C191" s="3">
        <v>672</v>
      </c>
      <c r="D191" s="3"/>
      <c r="E191" s="3"/>
      <c r="F191" s="3"/>
      <c r="G191" s="3">
        <v>0</v>
      </c>
      <c r="H191" s="3"/>
      <c r="I191" s="3">
        <v>162</v>
      </c>
      <c r="J191" s="3"/>
      <c r="K191" s="89">
        <f t="shared" si="76"/>
        <v>834</v>
      </c>
      <c r="L191" s="90">
        <f t="shared" si="77"/>
        <v>0</v>
      </c>
    </row>
    <row r="192" spans="1:12" ht="15" hidden="1" thickBot="1" x14ac:dyDescent="0.35">
      <c r="A192" s="6">
        <v>5</v>
      </c>
      <c r="B192" s="11" t="s">
        <v>14</v>
      </c>
      <c r="C192" s="3">
        <v>6.5</v>
      </c>
      <c r="D192" s="3"/>
      <c r="E192" s="3"/>
      <c r="F192" s="3"/>
      <c r="G192" s="3">
        <v>0</v>
      </c>
      <c r="H192" s="3"/>
      <c r="I192" s="3">
        <v>0</v>
      </c>
      <c r="J192" s="3"/>
      <c r="K192" s="89">
        <f t="shared" si="76"/>
        <v>6.5</v>
      </c>
      <c r="L192" s="90">
        <f t="shared" si="77"/>
        <v>0</v>
      </c>
    </row>
    <row r="193" spans="1:12" ht="15" hidden="1" thickBot="1" x14ac:dyDescent="0.35">
      <c r="A193" s="6">
        <v>6</v>
      </c>
      <c r="B193" s="11" t="s">
        <v>15</v>
      </c>
      <c r="C193" s="3">
        <v>3258</v>
      </c>
      <c r="D193" s="3">
        <v>7500</v>
      </c>
      <c r="E193" s="3"/>
      <c r="F193" s="3"/>
      <c r="G193" s="3">
        <v>600</v>
      </c>
      <c r="H193" s="3">
        <v>12700</v>
      </c>
      <c r="I193" s="3">
        <v>2204</v>
      </c>
      <c r="J193" s="3"/>
      <c r="K193" s="89">
        <f t="shared" si="76"/>
        <v>6062</v>
      </c>
      <c r="L193" s="90">
        <f t="shared" si="77"/>
        <v>20200</v>
      </c>
    </row>
    <row r="194" spans="1:12" ht="15" hidden="1" thickBot="1" x14ac:dyDescent="0.35">
      <c r="A194" s="6">
        <v>7</v>
      </c>
      <c r="B194" s="11" t="s">
        <v>16</v>
      </c>
      <c r="C194" s="3">
        <v>426</v>
      </c>
      <c r="D194" s="3"/>
      <c r="E194" s="3"/>
      <c r="F194" s="3"/>
      <c r="G194" s="3">
        <v>0</v>
      </c>
      <c r="H194" s="3"/>
      <c r="I194" s="3">
        <v>66</v>
      </c>
      <c r="J194" s="3"/>
      <c r="K194" s="89">
        <f t="shared" si="76"/>
        <v>492</v>
      </c>
      <c r="L194" s="90">
        <f t="shared" si="77"/>
        <v>0</v>
      </c>
    </row>
    <row r="195" spans="1:12" ht="15" hidden="1" thickBot="1" x14ac:dyDescent="0.35">
      <c r="A195" s="6">
        <v>8</v>
      </c>
      <c r="B195" s="11" t="s">
        <v>17</v>
      </c>
      <c r="C195" s="3">
        <v>11.5</v>
      </c>
      <c r="D195" s="3"/>
      <c r="E195" s="3"/>
      <c r="F195" s="3"/>
      <c r="G195" s="3">
        <v>0</v>
      </c>
      <c r="H195" s="3"/>
      <c r="I195" s="3">
        <v>7.5</v>
      </c>
      <c r="J195" s="3"/>
      <c r="K195" s="89">
        <f t="shared" si="76"/>
        <v>19</v>
      </c>
      <c r="L195" s="90">
        <f t="shared" si="77"/>
        <v>0</v>
      </c>
    </row>
    <row r="196" spans="1:12" ht="15" hidden="1" thickBot="1" x14ac:dyDescent="0.35">
      <c r="A196" s="6">
        <v>9</v>
      </c>
      <c r="B196" s="11" t="s">
        <v>18</v>
      </c>
      <c r="C196" s="3">
        <v>9.5</v>
      </c>
      <c r="D196" s="3"/>
      <c r="E196" s="3"/>
      <c r="F196" s="3"/>
      <c r="G196" s="3">
        <v>0</v>
      </c>
      <c r="H196" s="3"/>
      <c r="I196" s="3">
        <v>7.5</v>
      </c>
      <c r="J196" s="3"/>
      <c r="K196" s="89">
        <f t="shared" si="76"/>
        <v>17</v>
      </c>
      <c r="L196" s="90">
        <f t="shared" si="77"/>
        <v>0</v>
      </c>
    </row>
    <row r="197" spans="1:12" ht="15" hidden="1" thickBot="1" x14ac:dyDescent="0.35">
      <c r="A197" s="6">
        <v>10</v>
      </c>
      <c r="B197" s="11" t="s">
        <v>20</v>
      </c>
      <c r="C197" s="3">
        <v>806</v>
      </c>
      <c r="D197" s="3">
        <v>955</v>
      </c>
      <c r="E197" s="3"/>
      <c r="F197" s="3"/>
      <c r="G197" s="3">
        <v>1478</v>
      </c>
      <c r="H197" s="3"/>
      <c r="I197" s="3">
        <v>278</v>
      </c>
      <c r="J197" s="3"/>
      <c r="K197" s="89">
        <f t="shared" si="76"/>
        <v>2562</v>
      </c>
      <c r="L197" s="90">
        <f t="shared" si="77"/>
        <v>955</v>
      </c>
    </row>
    <row r="198" spans="1:12" s="96" customFormat="1" ht="15" hidden="1" thickBot="1" x14ac:dyDescent="0.35">
      <c r="A198" s="91">
        <v>11</v>
      </c>
      <c r="B198" s="92" t="s">
        <v>21</v>
      </c>
      <c r="C198" s="93">
        <f>SUM(C189:C197)</f>
        <v>13491.5</v>
      </c>
      <c r="D198" s="93">
        <f t="shared" ref="D198:L198" si="78">SUM(D189:D197)</f>
        <v>17155</v>
      </c>
      <c r="E198" s="93">
        <f t="shared" si="78"/>
        <v>0</v>
      </c>
      <c r="F198" s="93">
        <f t="shared" si="78"/>
        <v>0</v>
      </c>
      <c r="G198" s="93">
        <f t="shared" si="78"/>
        <v>2568</v>
      </c>
      <c r="H198" s="93">
        <f t="shared" si="78"/>
        <v>36728</v>
      </c>
      <c r="I198" s="93">
        <f t="shared" si="78"/>
        <v>2937</v>
      </c>
      <c r="J198" s="93">
        <f t="shared" si="78"/>
        <v>0</v>
      </c>
      <c r="K198" s="94">
        <f t="shared" si="78"/>
        <v>18996.5</v>
      </c>
      <c r="L198" s="94">
        <f t="shared" si="78"/>
        <v>53883</v>
      </c>
    </row>
    <row r="199" spans="1:12" ht="15" hidden="1" thickBot="1" x14ac:dyDescent="0.35">
      <c r="A199" s="6">
        <v>12</v>
      </c>
      <c r="B199" s="12" t="s">
        <v>22</v>
      </c>
      <c r="C199" s="3">
        <v>1926</v>
      </c>
      <c r="D199" s="3"/>
      <c r="E199" s="3"/>
      <c r="F199" s="3"/>
      <c r="G199" s="3">
        <v>0</v>
      </c>
      <c r="H199" s="3"/>
      <c r="I199" s="3">
        <v>0</v>
      </c>
      <c r="J199" s="3"/>
      <c r="K199" s="89">
        <f>C199+E199+G199+I199</f>
        <v>1926</v>
      </c>
      <c r="L199" s="90">
        <f t="shared" ref="L199" si="79">D199+F199+H199+J199</f>
        <v>0</v>
      </c>
    </row>
    <row r="200" spans="1:12" ht="15" hidden="1" thickBot="1" x14ac:dyDescent="0.35">
      <c r="A200" s="13">
        <v>13</v>
      </c>
      <c r="B200" s="14" t="s">
        <v>1</v>
      </c>
      <c r="C200" s="3">
        <v>2112</v>
      </c>
      <c r="D200" s="3">
        <v>4783</v>
      </c>
      <c r="E200" s="3"/>
      <c r="F200" s="3"/>
      <c r="G200" s="3">
        <v>0</v>
      </c>
      <c r="H200" s="3"/>
      <c r="I200" s="3">
        <v>376</v>
      </c>
      <c r="J200" s="3"/>
      <c r="K200" s="89">
        <f t="shared" ref="K200:K201" si="80">C200+E200+G200+I200</f>
        <v>2488</v>
      </c>
      <c r="L200" s="90">
        <f t="shared" ref="L200:L201" si="81">D200+F200+H200+J200</f>
        <v>4783</v>
      </c>
    </row>
    <row r="201" spans="1:12" ht="15" hidden="1" thickBot="1" x14ac:dyDescent="0.35">
      <c r="A201" s="15">
        <v>14</v>
      </c>
      <c r="B201" s="16" t="s">
        <v>23</v>
      </c>
      <c r="C201" s="3">
        <v>5</v>
      </c>
      <c r="D201" s="3"/>
      <c r="E201" s="3"/>
      <c r="F201" s="3"/>
      <c r="G201" s="3">
        <v>2500</v>
      </c>
      <c r="H201" s="3"/>
      <c r="I201" s="3">
        <v>0</v>
      </c>
      <c r="J201" s="3"/>
      <c r="K201" s="89">
        <f t="shared" si="80"/>
        <v>2505</v>
      </c>
      <c r="L201" s="90">
        <f t="shared" si="81"/>
        <v>0</v>
      </c>
    </row>
    <row r="202" spans="1:12" s="96" customFormat="1" ht="15" hidden="1" thickBot="1" x14ac:dyDescent="0.35">
      <c r="A202" s="91">
        <v>15</v>
      </c>
      <c r="B202" s="92" t="s">
        <v>24</v>
      </c>
      <c r="C202" s="93">
        <f>SUM(C199:C201)</f>
        <v>4043</v>
      </c>
      <c r="D202" s="93">
        <f t="shared" ref="D202:L202" si="82">SUM(D199:D201)</f>
        <v>4783</v>
      </c>
      <c r="E202" s="93">
        <f t="shared" si="82"/>
        <v>0</v>
      </c>
      <c r="F202" s="93">
        <f t="shared" si="82"/>
        <v>0</v>
      </c>
      <c r="G202" s="93">
        <f t="shared" si="82"/>
        <v>2500</v>
      </c>
      <c r="H202" s="93">
        <f t="shared" si="82"/>
        <v>0</v>
      </c>
      <c r="I202" s="93">
        <f t="shared" si="82"/>
        <v>376</v>
      </c>
      <c r="J202" s="93">
        <f t="shared" si="82"/>
        <v>0</v>
      </c>
      <c r="K202" s="94">
        <f t="shared" si="82"/>
        <v>6919</v>
      </c>
      <c r="L202" s="94">
        <f t="shared" si="82"/>
        <v>4783</v>
      </c>
    </row>
    <row r="203" spans="1:12" ht="15" hidden="1" thickBot="1" x14ac:dyDescent="0.35">
      <c r="A203" s="6">
        <v>16</v>
      </c>
      <c r="B203" s="11" t="s">
        <v>25</v>
      </c>
      <c r="C203" s="3">
        <v>8430</v>
      </c>
      <c r="D203" s="3"/>
      <c r="E203" s="3"/>
      <c r="F203" s="3"/>
      <c r="G203" s="3">
        <v>0</v>
      </c>
      <c r="H203" s="3"/>
      <c r="I203" s="3"/>
      <c r="J203" s="3"/>
      <c r="K203" s="89">
        <f>C203+E203+G203+I203</f>
        <v>8430</v>
      </c>
      <c r="L203" s="90">
        <f t="shared" ref="L203" si="83">D203+F203+H203+J203</f>
        <v>0</v>
      </c>
    </row>
    <row r="204" spans="1:12" ht="15" hidden="1" thickBot="1" x14ac:dyDescent="0.35">
      <c r="A204" s="6">
        <v>17</v>
      </c>
      <c r="B204" s="11" t="s">
        <v>26</v>
      </c>
      <c r="C204" s="3">
        <v>20074</v>
      </c>
      <c r="D204" s="3"/>
      <c r="E204" s="3"/>
      <c r="F204" s="3"/>
      <c r="G204" s="3">
        <v>0</v>
      </c>
      <c r="H204" s="3"/>
      <c r="I204" s="3"/>
      <c r="J204" s="3"/>
      <c r="K204" s="89">
        <f>C204+E204+G204+I204</f>
        <v>20074</v>
      </c>
      <c r="L204" s="90">
        <f t="shared" ref="L204" si="84">D204+F204+H204+J204</f>
        <v>0</v>
      </c>
    </row>
    <row r="205" spans="1:12" s="96" customFormat="1" ht="27" hidden="1" thickBot="1" x14ac:dyDescent="0.35">
      <c r="A205" s="91">
        <v>18</v>
      </c>
      <c r="B205" s="92" t="s">
        <v>27</v>
      </c>
      <c r="C205" s="94">
        <f>SUM(C203:C204)</f>
        <v>28504</v>
      </c>
      <c r="D205" s="94">
        <f t="shared" ref="D205:L205" si="85">SUM(D203:D204)</f>
        <v>0</v>
      </c>
      <c r="E205" s="94">
        <f t="shared" si="85"/>
        <v>0</v>
      </c>
      <c r="F205" s="94">
        <f t="shared" si="85"/>
        <v>0</v>
      </c>
      <c r="G205" s="94">
        <f t="shared" si="85"/>
        <v>0</v>
      </c>
      <c r="H205" s="94">
        <f t="shared" si="85"/>
        <v>0</v>
      </c>
      <c r="I205" s="94">
        <f t="shared" si="85"/>
        <v>0</v>
      </c>
      <c r="J205" s="94">
        <f t="shared" si="85"/>
        <v>0</v>
      </c>
      <c r="K205" s="94">
        <f t="shared" si="85"/>
        <v>28504</v>
      </c>
      <c r="L205" s="94">
        <f t="shared" si="85"/>
        <v>0</v>
      </c>
    </row>
    <row r="206" spans="1:12" ht="27" hidden="1" thickBot="1" x14ac:dyDescent="0.35">
      <c r="A206" s="8">
        <v>19</v>
      </c>
      <c r="B206" s="9" t="s">
        <v>28</v>
      </c>
      <c r="C206" s="10">
        <f>C198+C202+C205</f>
        <v>46038.5</v>
      </c>
      <c r="D206" s="10">
        <f t="shared" ref="D206:L206" si="86">D198+D202+D205</f>
        <v>21938</v>
      </c>
      <c r="E206" s="10">
        <f t="shared" si="86"/>
        <v>0</v>
      </c>
      <c r="F206" s="10">
        <f t="shared" si="86"/>
        <v>0</v>
      </c>
      <c r="G206" s="10">
        <f t="shared" si="86"/>
        <v>5068</v>
      </c>
      <c r="H206" s="10">
        <f t="shared" si="86"/>
        <v>36728</v>
      </c>
      <c r="I206" s="10">
        <f t="shared" si="86"/>
        <v>3313</v>
      </c>
      <c r="J206" s="10">
        <f t="shared" si="86"/>
        <v>0</v>
      </c>
      <c r="K206" s="10">
        <f t="shared" si="86"/>
        <v>54419.5</v>
      </c>
      <c r="L206" s="10">
        <f t="shared" si="86"/>
        <v>58666</v>
      </c>
    </row>
    <row r="207" spans="1:12" ht="15" hidden="1" thickBot="1" x14ac:dyDescent="0.35">
      <c r="A207" s="8">
        <v>20</v>
      </c>
      <c r="B207" s="9" t="s">
        <v>29</v>
      </c>
      <c r="C207" s="21">
        <f>C206+C187</f>
        <v>256406.5</v>
      </c>
      <c r="D207" s="10">
        <f t="shared" ref="D207:L207" si="87">D187+D206</f>
        <v>170415</v>
      </c>
      <c r="E207" s="10">
        <f t="shared" si="87"/>
        <v>35060</v>
      </c>
      <c r="F207" s="10">
        <f t="shared" si="87"/>
        <v>27899</v>
      </c>
      <c r="G207" s="10">
        <f t="shared" si="87"/>
        <v>38980</v>
      </c>
      <c r="H207" s="10">
        <f t="shared" si="87"/>
        <v>71221</v>
      </c>
      <c r="I207" s="10">
        <f t="shared" si="87"/>
        <v>3313</v>
      </c>
      <c r="J207" s="10">
        <f t="shared" si="87"/>
        <v>0</v>
      </c>
      <c r="K207" s="10">
        <f t="shared" si="87"/>
        <v>333759.5</v>
      </c>
      <c r="L207" s="10">
        <f t="shared" si="87"/>
        <v>269535</v>
      </c>
    </row>
    <row r="208" spans="1:12" ht="18.600000000000001" hidden="1" thickBot="1" x14ac:dyDescent="0.35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9"/>
    </row>
    <row r="209" spans="1:12" ht="18" hidden="1" x14ac:dyDescent="0.3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18" hidden="1" x14ac:dyDescent="0.3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idden="1" x14ac:dyDescent="0.3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8.600000000000001" hidden="1" thickBot="1" x14ac:dyDescent="0.4">
      <c r="A212" s="5"/>
      <c r="B212" s="159" t="s">
        <v>37</v>
      </c>
      <c r="C212" s="160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6.2" hidden="1" thickBot="1" x14ac:dyDescent="0.35">
      <c r="A213" s="152" t="s">
        <v>19</v>
      </c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4"/>
    </row>
    <row r="214" spans="1:12" ht="16.2" hidden="1" thickBot="1" x14ac:dyDescent="0.35">
      <c r="A214" s="152" t="s">
        <v>53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4"/>
    </row>
    <row r="215" spans="1:12" ht="15" hidden="1" thickBot="1" x14ac:dyDescent="0.35">
      <c r="A215" s="6"/>
      <c r="B215" s="7"/>
      <c r="C215" s="155" t="s">
        <v>4</v>
      </c>
      <c r="D215" s="156"/>
      <c r="E215" s="155" t="s">
        <v>5</v>
      </c>
      <c r="F215" s="156"/>
      <c r="G215" s="155" t="s">
        <v>6</v>
      </c>
      <c r="H215" s="156"/>
      <c r="I215" s="155" t="s">
        <v>7</v>
      </c>
      <c r="J215" s="156"/>
      <c r="K215" s="155" t="s">
        <v>0</v>
      </c>
      <c r="L215" s="156"/>
    </row>
    <row r="216" spans="1:12" ht="15" hidden="1" thickBot="1" x14ac:dyDescent="0.35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2" ht="15" hidden="1" thickBot="1" x14ac:dyDescent="0.35">
      <c r="A217" s="8">
        <v>1</v>
      </c>
      <c r="B217" s="9" t="s">
        <v>10</v>
      </c>
      <c r="C217" s="3">
        <v>109850</v>
      </c>
      <c r="D217" s="3">
        <v>46576</v>
      </c>
      <c r="E217" s="3">
        <v>10416</v>
      </c>
      <c r="F217" s="3">
        <v>6314</v>
      </c>
      <c r="G217" s="3">
        <v>31678</v>
      </c>
      <c r="H217" s="3">
        <v>38391</v>
      </c>
      <c r="I217" s="3">
        <v>148</v>
      </c>
      <c r="J217" s="3">
        <v>4</v>
      </c>
      <c r="K217" s="89">
        <f>C217+E217+G217+I217</f>
        <v>152092</v>
      </c>
      <c r="L217" s="90">
        <f t="shared" ref="L217" si="88">D217+F217+H217+J217</f>
        <v>91285</v>
      </c>
    </row>
    <row r="218" spans="1:12" ht="15" hidden="1" thickBot="1" x14ac:dyDescent="0.35">
      <c r="A218" s="8"/>
      <c r="B218" s="9" t="s">
        <v>11</v>
      </c>
      <c r="C218" s="33"/>
      <c r="D218" s="31"/>
      <c r="E218" s="31"/>
      <c r="F218" s="31"/>
      <c r="G218" s="31"/>
      <c r="H218" s="31"/>
      <c r="I218" s="31"/>
      <c r="J218" s="32"/>
      <c r="K218" s="89">
        <f t="shared" ref="K218:K227" si="89">C218+E218+G218+I218</f>
        <v>0</v>
      </c>
      <c r="L218" s="90">
        <f t="shared" ref="L218:L227" si="90">D218+F218+H218+J218</f>
        <v>0</v>
      </c>
    </row>
    <row r="219" spans="1:12" ht="15" hidden="1" thickBot="1" x14ac:dyDescent="0.35">
      <c r="A219" s="6">
        <v>2</v>
      </c>
      <c r="B219" s="11" t="s">
        <v>12</v>
      </c>
      <c r="C219" s="3"/>
      <c r="D219" s="3"/>
      <c r="E219" s="3"/>
      <c r="F219" s="3"/>
      <c r="G219" s="3">
        <v>21</v>
      </c>
      <c r="H219" s="3">
        <v>18</v>
      </c>
      <c r="I219" s="3"/>
      <c r="J219" s="3"/>
      <c r="K219" s="89">
        <f t="shared" si="89"/>
        <v>21</v>
      </c>
      <c r="L219" s="90">
        <f t="shared" si="90"/>
        <v>18</v>
      </c>
    </row>
    <row r="220" spans="1:12" ht="15" hidden="1" thickBot="1" x14ac:dyDescent="0.35">
      <c r="A220" s="6">
        <v>3</v>
      </c>
      <c r="B220" s="11" t="s">
        <v>13</v>
      </c>
      <c r="C220" s="3">
        <v>1926</v>
      </c>
      <c r="D220" s="3">
        <v>1660</v>
      </c>
      <c r="E220" s="3"/>
      <c r="F220" s="3"/>
      <c r="G220" s="3">
        <v>72</v>
      </c>
      <c r="H220" s="3">
        <v>65</v>
      </c>
      <c r="I220" s="3">
        <v>12</v>
      </c>
      <c r="J220" s="3"/>
      <c r="K220" s="89">
        <f t="shared" si="89"/>
        <v>2010</v>
      </c>
      <c r="L220" s="90">
        <f t="shared" si="90"/>
        <v>1725</v>
      </c>
    </row>
    <row r="221" spans="1:12" ht="15" hidden="1" thickBot="1" x14ac:dyDescent="0.35">
      <c r="A221" s="6">
        <v>4</v>
      </c>
      <c r="B221" s="11" t="s">
        <v>3</v>
      </c>
      <c r="C221" s="3"/>
      <c r="D221" s="3"/>
      <c r="E221" s="3"/>
      <c r="F221" s="3"/>
      <c r="G221" s="3"/>
      <c r="H221" s="3"/>
      <c r="I221" s="3"/>
      <c r="J221" s="3"/>
      <c r="K221" s="89">
        <f t="shared" si="89"/>
        <v>0</v>
      </c>
      <c r="L221" s="90">
        <f t="shared" si="90"/>
        <v>0</v>
      </c>
    </row>
    <row r="222" spans="1:12" ht="15" hidden="1" thickBot="1" x14ac:dyDescent="0.35">
      <c r="A222" s="6">
        <v>5</v>
      </c>
      <c r="B222" s="11" t="s">
        <v>14</v>
      </c>
      <c r="C222" s="3"/>
      <c r="D222" s="3"/>
      <c r="E222" s="3"/>
      <c r="F222" s="3"/>
      <c r="G222" s="3"/>
      <c r="H222" s="3"/>
      <c r="I222" s="3"/>
      <c r="J222" s="3"/>
      <c r="K222" s="89">
        <f t="shared" si="89"/>
        <v>0</v>
      </c>
      <c r="L222" s="90">
        <f t="shared" si="90"/>
        <v>0</v>
      </c>
    </row>
    <row r="223" spans="1:12" ht="15" hidden="1" thickBot="1" x14ac:dyDescent="0.35">
      <c r="A223" s="6">
        <v>6</v>
      </c>
      <c r="B223" s="11" t="s">
        <v>15</v>
      </c>
      <c r="C223" s="3">
        <v>828</v>
      </c>
      <c r="D223" s="3">
        <v>728</v>
      </c>
      <c r="E223" s="3"/>
      <c r="F223" s="3"/>
      <c r="G223" s="3">
        <v>185</v>
      </c>
      <c r="H223" s="3">
        <v>135</v>
      </c>
      <c r="I223" s="3"/>
      <c r="J223" s="3"/>
      <c r="K223" s="89">
        <f t="shared" si="89"/>
        <v>1013</v>
      </c>
      <c r="L223" s="90">
        <f t="shared" si="90"/>
        <v>863</v>
      </c>
    </row>
    <row r="224" spans="1:12" ht="15" hidden="1" thickBot="1" x14ac:dyDescent="0.35">
      <c r="A224" s="6">
        <v>7</v>
      </c>
      <c r="B224" s="11" t="s">
        <v>16</v>
      </c>
      <c r="C224" s="3">
        <v>8</v>
      </c>
      <c r="D224" s="3">
        <v>9</v>
      </c>
      <c r="E224" s="3"/>
      <c r="F224" s="3"/>
      <c r="G224" s="3">
        <v>2</v>
      </c>
      <c r="H224" s="3">
        <v>3</v>
      </c>
      <c r="I224" s="3"/>
      <c r="J224" s="3"/>
      <c r="K224" s="89">
        <f t="shared" si="89"/>
        <v>10</v>
      </c>
      <c r="L224" s="90">
        <f t="shared" si="90"/>
        <v>12</v>
      </c>
    </row>
    <row r="225" spans="1:12" ht="15" hidden="1" thickBot="1" x14ac:dyDescent="0.35">
      <c r="A225" s="6">
        <v>8</v>
      </c>
      <c r="B225" s="11" t="s">
        <v>17</v>
      </c>
      <c r="C225" s="3">
        <v>8</v>
      </c>
      <c r="D225" s="3">
        <v>9</v>
      </c>
      <c r="E225" s="3"/>
      <c r="F225" s="3"/>
      <c r="G225" s="3"/>
      <c r="H225" s="3"/>
      <c r="I225" s="3"/>
      <c r="J225" s="3"/>
      <c r="K225" s="89">
        <f t="shared" si="89"/>
        <v>8</v>
      </c>
      <c r="L225" s="90">
        <f t="shared" si="90"/>
        <v>9</v>
      </c>
    </row>
    <row r="226" spans="1:12" ht="15" hidden="1" thickBot="1" x14ac:dyDescent="0.35">
      <c r="A226" s="6">
        <v>9</v>
      </c>
      <c r="B226" s="11" t="s">
        <v>18</v>
      </c>
      <c r="C226" s="3">
        <v>14</v>
      </c>
      <c r="D226" s="3">
        <v>15</v>
      </c>
      <c r="E226" s="3"/>
      <c r="F226" s="3"/>
      <c r="G226" s="3"/>
      <c r="H226" s="3"/>
      <c r="I226" s="3"/>
      <c r="J226" s="3"/>
      <c r="K226" s="89">
        <f t="shared" si="89"/>
        <v>14</v>
      </c>
      <c r="L226" s="90">
        <f t="shared" si="90"/>
        <v>15</v>
      </c>
    </row>
    <row r="227" spans="1:12" ht="15" hidden="1" thickBot="1" x14ac:dyDescent="0.35">
      <c r="A227" s="6">
        <v>10</v>
      </c>
      <c r="B227" s="11" t="s">
        <v>20</v>
      </c>
      <c r="C227" s="3">
        <v>8084</v>
      </c>
      <c r="D227" s="3">
        <v>7157</v>
      </c>
      <c r="E227" s="3">
        <v>204</v>
      </c>
      <c r="F227" s="3"/>
      <c r="G227" s="3">
        <v>3662</v>
      </c>
      <c r="H227" s="3">
        <v>3248</v>
      </c>
      <c r="I227" s="3"/>
      <c r="J227" s="3"/>
      <c r="K227" s="89">
        <f t="shared" si="89"/>
        <v>11950</v>
      </c>
      <c r="L227" s="90">
        <f t="shared" si="90"/>
        <v>10405</v>
      </c>
    </row>
    <row r="228" spans="1:12" s="96" customFormat="1" ht="15" hidden="1" thickBot="1" x14ac:dyDescent="0.35">
      <c r="A228" s="91">
        <v>11</v>
      </c>
      <c r="B228" s="92" t="s">
        <v>21</v>
      </c>
      <c r="C228" s="93">
        <f>SUM(C219:C227)</f>
        <v>10868</v>
      </c>
      <c r="D228" s="93">
        <f t="shared" ref="D228:L228" si="91">SUM(D219:D227)</f>
        <v>9578</v>
      </c>
      <c r="E228" s="93">
        <f t="shared" si="91"/>
        <v>204</v>
      </c>
      <c r="F228" s="93">
        <f t="shared" si="91"/>
        <v>0</v>
      </c>
      <c r="G228" s="93">
        <f t="shared" si="91"/>
        <v>3942</v>
      </c>
      <c r="H228" s="93">
        <f t="shared" si="91"/>
        <v>3469</v>
      </c>
      <c r="I228" s="93">
        <f t="shared" si="91"/>
        <v>12</v>
      </c>
      <c r="J228" s="93">
        <f t="shared" si="91"/>
        <v>0</v>
      </c>
      <c r="K228" s="94">
        <f t="shared" si="91"/>
        <v>15026</v>
      </c>
      <c r="L228" s="94">
        <f t="shared" si="91"/>
        <v>13047</v>
      </c>
    </row>
    <row r="229" spans="1:12" ht="15" hidden="1" thickBot="1" x14ac:dyDescent="0.35">
      <c r="A229" s="6">
        <v>12</v>
      </c>
      <c r="B229" s="12" t="s">
        <v>22</v>
      </c>
      <c r="C229" s="3"/>
      <c r="D229" s="3"/>
      <c r="E229" s="3"/>
      <c r="F229" s="3"/>
      <c r="G229" s="3"/>
      <c r="H229" s="3"/>
      <c r="I229" s="3"/>
      <c r="J229" s="3"/>
      <c r="K229" s="89">
        <f>C229+E229+G229+I229</f>
        <v>0</v>
      </c>
      <c r="L229" s="90">
        <f t="shared" ref="L229" si="92">D229+F229+H229+J229</f>
        <v>0</v>
      </c>
    </row>
    <row r="230" spans="1:12" ht="15" hidden="1" thickBot="1" x14ac:dyDescent="0.35">
      <c r="A230" s="13">
        <v>13</v>
      </c>
      <c r="B230" s="14" t="s">
        <v>1</v>
      </c>
      <c r="C230" s="3">
        <v>614</v>
      </c>
      <c r="D230" s="3">
        <v>512</v>
      </c>
      <c r="E230" s="3"/>
      <c r="F230" s="3"/>
      <c r="G230" s="3"/>
      <c r="H230" s="3"/>
      <c r="I230" s="3">
        <v>8</v>
      </c>
      <c r="J230" s="3"/>
      <c r="K230" s="89">
        <f t="shared" ref="K230:K231" si="93">C230+E230+G230+I230</f>
        <v>622</v>
      </c>
      <c r="L230" s="90">
        <f t="shared" ref="L230:L231" si="94">D230+F230+H230+J230</f>
        <v>512</v>
      </c>
    </row>
    <row r="231" spans="1:12" ht="15" hidden="1" thickBot="1" x14ac:dyDescent="0.35">
      <c r="A231" s="15">
        <v>14</v>
      </c>
      <c r="B231" s="16" t="s">
        <v>23</v>
      </c>
      <c r="C231" s="3"/>
      <c r="D231" s="3"/>
      <c r="E231" s="3"/>
      <c r="F231" s="3"/>
      <c r="G231" s="3"/>
      <c r="H231" s="3"/>
      <c r="I231" s="3"/>
      <c r="J231" s="3"/>
      <c r="K231" s="89">
        <f t="shared" si="93"/>
        <v>0</v>
      </c>
      <c r="L231" s="90">
        <f t="shared" si="94"/>
        <v>0</v>
      </c>
    </row>
    <row r="232" spans="1:12" s="96" customFormat="1" ht="15" hidden="1" thickBot="1" x14ac:dyDescent="0.35">
      <c r="A232" s="91">
        <v>15</v>
      </c>
      <c r="B232" s="92" t="s">
        <v>24</v>
      </c>
      <c r="C232" s="93">
        <f>SUM(C229:C231)</f>
        <v>614</v>
      </c>
      <c r="D232" s="93">
        <f t="shared" ref="D232:L232" si="95">SUM(D229:D231)</f>
        <v>512</v>
      </c>
      <c r="E232" s="93">
        <f t="shared" si="95"/>
        <v>0</v>
      </c>
      <c r="F232" s="93">
        <f t="shared" si="95"/>
        <v>0</v>
      </c>
      <c r="G232" s="93">
        <f t="shared" si="95"/>
        <v>0</v>
      </c>
      <c r="H232" s="93">
        <f t="shared" si="95"/>
        <v>0</v>
      </c>
      <c r="I232" s="93">
        <f t="shared" si="95"/>
        <v>8</v>
      </c>
      <c r="J232" s="93">
        <f t="shared" si="95"/>
        <v>0</v>
      </c>
      <c r="K232" s="94">
        <f t="shared" si="95"/>
        <v>622</v>
      </c>
      <c r="L232" s="94">
        <f t="shared" si="95"/>
        <v>512</v>
      </c>
    </row>
    <row r="233" spans="1:12" ht="15" hidden="1" thickBot="1" x14ac:dyDescent="0.35">
      <c r="A233" s="6">
        <v>16</v>
      </c>
      <c r="B233" s="11" t="s">
        <v>25</v>
      </c>
      <c r="C233" s="3">
        <v>1005</v>
      </c>
      <c r="D233" s="3">
        <v>832</v>
      </c>
      <c r="E233" s="3"/>
      <c r="F233" s="3"/>
      <c r="G233" s="3"/>
      <c r="H233" s="3"/>
      <c r="I233" s="3"/>
      <c r="J233" s="3"/>
      <c r="K233" s="89">
        <f>C233+E233+G233+I233</f>
        <v>1005</v>
      </c>
      <c r="L233" s="90">
        <f t="shared" ref="L233" si="96">D233+F233+H233+J233</f>
        <v>832</v>
      </c>
    </row>
    <row r="234" spans="1:12" ht="15" hidden="1" thickBot="1" x14ac:dyDescent="0.35">
      <c r="A234" s="6">
        <v>17</v>
      </c>
      <c r="B234" s="11" t="s">
        <v>26</v>
      </c>
      <c r="C234" s="3"/>
      <c r="D234" s="3"/>
      <c r="E234" s="3">
        <v>1166</v>
      </c>
      <c r="F234" s="3"/>
      <c r="G234" s="3"/>
      <c r="H234" s="3"/>
      <c r="I234" s="3"/>
      <c r="J234" s="3"/>
      <c r="K234" s="89">
        <f>C234+E234+G234+I234</f>
        <v>1166</v>
      </c>
      <c r="L234" s="90">
        <f t="shared" ref="L234" si="97">D234+F234+H234+J234</f>
        <v>0</v>
      </c>
    </row>
    <row r="235" spans="1:12" s="96" customFormat="1" ht="27" hidden="1" thickBot="1" x14ac:dyDescent="0.35">
      <c r="A235" s="91">
        <v>18</v>
      </c>
      <c r="B235" s="92" t="s">
        <v>27</v>
      </c>
      <c r="C235" s="94">
        <f>SUM(C233:C234)</f>
        <v>1005</v>
      </c>
      <c r="D235" s="94">
        <f t="shared" ref="D235:L235" si="98">SUM(D233:D234)</f>
        <v>832</v>
      </c>
      <c r="E235" s="94">
        <f t="shared" si="98"/>
        <v>1166</v>
      </c>
      <c r="F235" s="94">
        <f t="shared" si="98"/>
        <v>0</v>
      </c>
      <c r="G235" s="94">
        <f t="shared" si="98"/>
        <v>0</v>
      </c>
      <c r="H235" s="94">
        <f t="shared" si="98"/>
        <v>0</v>
      </c>
      <c r="I235" s="94">
        <f t="shared" si="98"/>
        <v>0</v>
      </c>
      <c r="J235" s="94">
        <f t="shared" si="98"/>
        <v>0</v>
      </c>
      <c r="K235" s="94">
        <f t="shared" si="98"/>
        <v>2171</v>
      </c>
      <c r="L235" s="94">
        <f t="shared" si="98"/>
        <v>832</v>
      </c>
    </row>
    <row r="236" spans="1:12" ht="27" hidden="1" thickBot="1" x14ac:dyDescent="0.35">
      <c r="A236" s="8">
        <v>19</v>
      </c>
      <c r="B236" s="9" t="s">
        <v>28</v>
      </c>
      <c r="C236" s="10">
        <f>C228+C232+C235</f>
        <v>12487</v>
      </c>
      <c r="D236" s="10">
        <f t="shared" ref="D236:L236" si="99">D228+D232+D235</f>
        <v>10922</v>
      </c>
      <c r="E236" s="10">
        <f t="shared" si="99"/>
        <v>1370</v>
      </c>
      <c r="F236" s="10">
        <f t="shared" si="99"/>
        <v>0</v>
      </c>
      <c r="G236" s="10">
        <f t="shared" si="99"/>
        <v>3942</v>
      </c>
      <c r="H236" s="10">
        <f t="shared" si="99"/>
        <v>3469</v>
      </c>
      <c r="I236" s="10">
        <f t="shared" si="99"/>
        <v>20</v>
      </c>
      <c r="J236" s="10">
        <f t="shared" si="99"/>
        <v>0</v>
      </c>
      <c r="K236" s="10">
        <f t="shared" si="99"/>
        <v>17819</v>
      </c>
      <c r="L236" s="10">
        <f t="shared" si="99"/>
        <v>14391</v>
      </c>
    </row>
    <row r="237" spans="1:12" ht="15" hidden="1" thickBot="1" x14ac:dyDescent="0.35">
      <c r="A237" s="8">
        <v>20</v>
      </c>
      <c r="B237" s="9" t="s">
        <v>29</v>
      </c>
      <c r="C237" s="21">
        <f>C236+C217</f>
        <v>122337</v>
      </c>
      <c r="D237" s="10">
        <f t="shared" ref="D237:L237" si="100">D217+D236</f>
        <v>57498</v>
      </c>
      <c r="E237" s="10">
        <f t="shared" si="100"/>
        <v>11786</v>
      </c>
      <c r="F237" s="10">
        <f t="shared" si="100"/>
        <v>6314</v>
      </c>
      <c r="G237" s="10">
        <f t="shared" si="100"/>
        <v>35620</v>
      </c>
      <c r="H237" s="10">
        <f t="shared" si="100"/>
        <v>41860</v>
      </c>
      <c r="I237" s="10">
        <f t="shared" si="100"/>
        <v>168</v>
      </c>
      <c r="J237" s="10">
        <f t="shared" si="100"/>
        <v>4</v>
      </c>
      <c r="K237" s="10">
        <f t="shared" si="100"/>
        <v>169911</v>
      </c>
      <c r="L237" s="10">
        <f t="shared" si="100"/>
        <v>105676</v>
      </c>
    </row>
    <row r="238" spans="1:12" hidden="1" x14ac:dyDescent="0.3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hidden="1" x14ac:dyDescent="0.3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hidden="1" x14ac:dyDescent="0.3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hidden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8.600000000000001" hidden="1" thickBot="1" x14ac:dyDescent="0.4">
      <c r="A242" s="5"/>
      <c r="B242" s="159" t="s">
        <v>38</v>
      </c>
      <c r="C242" s="160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6.2" hidden="1" thickBot="1" x14ac:dyDescent="0.35">
      <c r="A243" s="152" t="s">
        <v>19</v>
      </c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4"/>
    </row>
    <row r="244" spans="1:12" ht="16.2" hidden="1" thickBot="1" x14ac:dyDescent="0.35">
      <c r="A244" s="152" t="s">
        <v>53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4"/>
    </row>
    <row r="245" spans="1:12" ht="15" hidden="1" thickBot="1" x14ac:dyDescent="0.35">
      <c r="A245" s="6"/>
      <c r="B245" s="7"/>
      <c r="C245" s="155" t="s">
        <v>4</v>
      </c>
      <c r="D245" s="156"/>
      <c r="E245" s="155" t="s">
        <v>5</v>
      </c>
      <c r="F245" s="156"/>
      <c r="G245" s="155" t="s">
        <v>6</v>
      </c>
      <c r="H245" s="156"/>
      <c r="I245" s="155" t="s">
        <v>7</v>
      </c>
      <c r="J245" s="156"/>
      <c r="K245" s="155" t="s">
        <v>0</v>
      </c>
      <c r="L245" s="156"/>
    </row>
    <row r="246" spans="1:12" ht="15" hidden="1" thickBot="1" x14ac:dyDescent="0.35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2" ht="15" hidden="1" thickBot="1" x14ac:dyDescent="0.35">
      <c r="A247" s="8">
        <v>1</v>
      </c>
      <c r="B247" s="9" t="s">
        <v>10</v>
      </c>
      <c r="C247" s="3">
        <v>203443.07</v>
      </c>
      <c r="D247" s="34">
        <v>133791.79999999999</v>
      </c>
      <c r="E247" s="3">
        <v>101056.93</v>
      </c>
      <c r="F247" s="3">
        <v>19368.150000000001</v>
      </c>
      <c r="G247" s="3">
        <v>10000</v>
      </c>
      <c r="H247" s="3">
        <v>24900.35</v>
      </c>
      <c r="I247" s="3">
        <v>500</v>
      </c>
      <c r="J247" s="3">
        <v>49.5</v>
      </c>
      <c r="K247" s="89">
        <f>C247+E247+G247+I247</f>
        <v>315000</v>
      </c>
      <c r="L247" s="90">
        <f t="shared" ref="L247" si="101">D247+F247+H247+J247</f>
        <v>178109.8</v>
      </c>
    </row>
    <row r="248" spans="1:12" ht="15" hidden="1" thickBot="1" x14ac:dyDescent="0.35">
      <c r="A248" s="8"/>
      <c r="B248" s="9" t="s">
        <v>11</v>
      </c>
      <c r="C248" s="33"/>
      <c r="D248" s="34"/>
      <c r="E248" s="31"/>
      <c r="F248" s="31"/>
      <c r="G248" s="31"/>
      <c r="H248" s="31"/>
      <c r="I248" s="31"/>
      <c r="J248" s="32"/>
      <c r="K248" s="89">
        <f t="shared" ref="K248:K257" si="102">C248+E248+G248+I248</f>
        <v>0</v>
      </c>
      <c r="L248" s="90">
        <f t="shared" ref="L248:L257" si="103">D248+F248+H248+J248</f>
        <v>0</v>
      </c>
    </row>
    <row r="249" spans="1:12" ht="15" hidden="1" thickBot="1" x14ac:dyDescent="0.35">
      <c r="A249" s="6">
        <v>2</v>
      </c>
      <c r="B249" s="11" t="s">
        <v>12</v>
      </c>
      <c r="C249" s="3">
        <v>4811.5</v>
      </c>
      <c r="D249" s="34">
        <v>0</v>
      </c>
      <c r="E249" s="3">
        <v>511.5</v>
      </c>
      <c r="F249" s="3">
        <v>0</v>
      </c>
      <c r="G249" s="3">
        <v>200</v>
      </c>
      <c r="H249" s="3">
        <v>0</v>
      </c>
      <c r="I249" s="3">
        <v>180</v>
      </c>
      <c r="J249" s="3">
        <v>0</v>
      </c>
      <c r="K249" s="89">
        <f t="shared" si="102"/>
        <v>5703</v>
      </c>
      <c r="L249" s="90">
        <f t="shared" si="103"/>
        <v>0</v>
      </c>
    </row>
    <row r="250" spans="1:12" ht="15" hidden="1" thickBot="1" x14ac:dyDescent="0.35">
      <c r="A250" s="6">
        <v>3</v>
      </c>
      <c r="B250" s="11" t="s">
        <v>13</v>
      </c>
      <c r="C250" s="3">
        <v>3253.75</v>
      </c>
      <c r="D250" s="34">
        <v>111.95</v>
      </c>
      <c r="E250" s="3">
        <v>261.5</v>
      </c>
      <c r="F250" s="3">
        <v>0</v>
      </c>
      <c r="G250" s="3">
        <v>250</v>
      </c>
      <c r="H250" s="3">
        <v>0</v>
      </c>
      <c r="I250" s="3">
        <v>103</v>
      </c>
      <c r="J250" s="3">
        <v>0</v>
      </c>
      <c r="K250" s="89">
        <f t="shared" si="102"/>
        <v>3868.25</v>
      </c>
      <c r="L250" s="90">
        <f t="shared" si="103"/>
        <v>111.95</v>
      </c>
    </row>
    <row r="251" spans="1:12" ht="15" hidden="1" thickBot="1" x14ac:dyDescent="0.35">
      <c r="A251" s="6">
        <v>4</v>
      </c>
      <c r="B251" s="11" t="s">
        <v>3</v>
      </c>
      <c r="C251" s="3">
        <v>2961.75</v>
      </c>
      <c r="D251" s="34">
        <v>0</v>
      </c>
      <c r="E251" s="3">
        <v>50</v>
      </c>
      <c r="F251" s="3">
        <v>0</v>
      </c>
      <c r="G251" s="3">
        <v>50</v>
      </c>
      <c r="H251" s="3">
        <v>0</v>
      </c>
      <c r="I251" s="3">
        <v>50</v>
      </c>
      <c r="J251" s="3">
        <v>0</v>
      </c>
      <c r="K251" s="89">
        <f t="shared" si="102"/>
        <v>3111.75</v>
      </c>
      <c r="L251" s="90">
        <f t="shared" si="103"/>
        <v>0</v>
      </c>
    </row>
    <row r="252" spans="1:12" ht="15" hidden="1" thickBot="1" x14ac:dyDescent="0.35">
      <c r="A252" s="6">
        <v>5</v>
      </c>
      <c r="B252" s="11" t="s">
        <v>14</v>
      </c>
      <c r="C252" s="3">
        <v>0</v>
      </c>
      <c r="D252" s="34">
        <v>51.56</v>
      </c>
      <c r="E252" s="3">
        <v>0</v>
      </c>
      <c r="F252" s="3">
        <v>0</v>
      </c>
      <c r="G252" s="3">
        <v>0</v>
      </c>
      <c r="H252" s="3">
        <v>0</v>
      </c>
      <c r="I252" s="3">
        <v>50</v>
      </c>
      <c r="J252" s="3">
        <v>0</v>
      </c>
      <c r="K252" s="89">
        <f t="shared" si="102"/>
        <v>50</v>
      </c>
      <c r="L252" s="90">
        <f t="shared" si="103"/>
        <v>51.56</v>
      </c>
    </row>
    <row r="253" spans="1:12" ht="15" hidden="1" thickBot="1" x14ac:dyDescent="0.35">
      <c r="A253" s="6">
        <v>6</v>
      </c>
      <c r="B253" s="11" t="s">
        <v>15</v>
      </c>
      <c r="C253" s="3">
        <v>48605.2</v>
      </c>
      <c r="D253" s="34">
        <v>1986.96</v>
      </c>
      <c r="E253" s="3">
        <v>500</v>
      </c>
      <c r="F253" s="3">
        <v>33.25</v>
      </c>
      <c r="G253" s="3">
        <v>1000</v>
      </c>
      <c r="H253" s="3">
        <v>0</v>
      </c>
      <c r="I253" s="3">
        <v>160.69</v>
      </c>
      <c r="J253" s="3">
        <v>6</v>
      </c>
      <c r="K253" s="89">
        <f t="shared" si="102"/>
        <v>50265.89</v>
      </c>
      <c r="L253" s="90">
        <f t="shared" si="103"/>
        <v>2026.21</v>
      </c>
    </row>
    <row r="254" spans="1:12" ht="15" hidden="1" thickBot="1" x14ac:dyDescent="0.35">
      <c r="A254" s="6">
        <v>7</v>
      </c>
      <c r="B254" s="11" t="s">
        <v>16</v>
      </c>
      <c r="C254" s="3">
        <v>7360</v>
      </c>
      <c r="D254" s="34">
        <v>9.82</v>
      </c>
      <c r="E254" s="3">
        <v>500</v>
      </c>
      <c r="F254" s="3">
        <v>0</v>
      </c>
      <c r="G254" s="3">
        <v>100</v>
      </c>
      <c r="H254" s="3">
        <v>0</v>
      </c>
      <c r="I254" s="3">
        <v>230</v>
      </c>
      <c r="J254" s="3">
        <v>0</v>
      </c>
      <c r="K254" s="89">
        <f t="shared" si="102"/>
        <v>8190</v>
      </c>
      <c r="L254" s="90">
        <f t="shared" si="103"/>
        <v>9.82</v>
      </c>
    </row>
    <row r="255" spans="1:12" ht="15" hidden="1" thickBot="1" x14ac:dyDescent="0.35">
      <c r="A255" s="6">
        <v>8</v>
      </c>
      <c r="B255" s="11" t="s">
        <v>17</v>
      </c>
      <c r="C255" s="3">
        <v>31864.955000000002</v>
      </c>
      <c r="D255" s="34">
        <v>13</v>
      </c>
      <c r="E255" s="3">
        <v>500</v>
      </c>
      <c r="F255" s="3">
        <v>0</v>
      </c>
      <c r="G255" s="3">
        <v>0</v>
      </c>
      <c r="H255" s="3">
        <v>0</v>
      </c>
      <c r="I255" s="3">
        <v>15</v>
      </c>
      <c r="J255" s="3">
        <v>0</v>
      </c>
      <c r="K255" s="89">
        <f t="shared" si="102"/>
        <v>32379.955000000002</v>
      </c>
      <c r="L255" s="90">
        <f t="shared" si="103"/>
        <v>13</v>
      </c>
    </row>
    <row r="256" spans="1:12" ht="15" hidden="1" thickBot="1" x14ac:dyDescent="0.35">
      <c r="A256" s="6">
        <v>9</v>
      </c>
      <c r="B256" s="11" t="s">
        <v>18</v>
      </c>
      <c r="C256" s="3">
        <v>6900</v>
      </c>
      <c r="D256" s="34">
        <v>0.04</v>
      </c>
      <c r="E256" s="3">
        <v>500</v>
      </c>
      <c r="F256" s="3">
        <v>0</v>
      </c>
      <c r="G256" s="3">
        <v>50</v>
      </c>
      <c r="H256" s="3">
        <v>0</v>
      </c>
      <c r="I256" s="3">
        <v>47.725000000000001</v>
      </c>
      <c r="J256" s="3">
        <v>0</v>
      </c>
      <c r="K256" s="89">
        <f t="shared" si="102"/>
        <v>7497.7250000000004</v>
      </c>
      <c r="L256" s="90">
        <f t="shared" si="103"/>
        <v>0.04</v>
      </c>
    </row>
    <row r="257" spans="1:12" ht="15" hidden="1" thickBot="1" x14ac:dyDescent="0.35">
      <c r="A257" s="6">
        <v>10</v>
      </c>
      <c r="B257" s="11" t="s">
        <v>20</v>
      </c>
      <c r="C257" s="3">
        <v>25953.61</v>
      </c>
      <c r="D257" s="34">
        <v>16603.990000000002</v>
      </c>
      <c r="E257" s="3">
        <v>1362</v>
      </c>
      <c r="F257" s="3">
        <v>55.8</v>
      </c>
      <c r="G257" s="3">
        <v>500</v>
      </c>
      <c r="H257" s="3">
        <v>270.10000000000002</v>
      </c>
      <c r="I257" s="3">
        <v>157.32</v>
      </c>
      <c r="J257" s="3">
        <v>0</v>
      </c>
      <c r="K257" s="89">
        <f t="shared" si="102"/>
        <v>27972.93</v>
      </c>
      <c r="L257" s="90">
        <f t="shared" si="103"/>
        <v>16929.89</v>
      </c>
    </row>
    <row r="258" spans="1:12" s="96" customFormat="1" ht="15" hidden="1" thickBot="1" x14ac:dyDescent="0.35">
      <c r="A258" s="91">
        <v>11</v>
      </c>
      <c r="B258" s="92" t="s">
        <v>21</v>
      </c>
      <c r="C258" s="99">
        <f>SUM(C249:C257)</f>
        <v>131710.76500000001</v>
      </c>
      <c r="D258" s="99">
        <f t="shared" ref="D258:L258" si="104">SUM(D249:D257)</f>
        <v>18777.320000000003</v>
      </c>
      <c r="E258" s="99">
        <f t="shared" si="104"/>
        <v>4185</v>
      </c>
      <c r="F258" s="99">
        <f t="shared" si="104"/>
        <v>89.05</v>
      </c>
      <c r="G258" s="99">
        <f t="shared" si="104"/>
        <v>2150</v>
      </c>
      <c r="H258" s="99">
        <f t="shared" si="104"/>
        <v>270.10000000000002</v>
      </c>
      <c r="I258" s="99">
        <f t="shared" si="104"/>
        <v>993.73500000000013</v>
      </c>
      <c r="J258" s="99">
        <f t="shared" si="104"/>
        <v>6</v>
      </c>
      <c r="K258" s="94">
        <f t="shared" si="104"/>
        <v>139039.5</v>
      </c>
      <c r="L258" s="94">
        <f t="shared" si="104"/>
        <v>19142.47</v>
      </c>
    </row>
    <row r="259" spans="1:12" ht="15" hidden="1" thickBot="1" x14ac:dyDescent="0.35">
      <c r="A259" s="6">
        <v>12</v>
      </c>
      <c r="B259" s="12" t="s">
        <v>22</v>
      </c>
      <c r="C259" s="1">
        <v>18707.5</v>
      </c>
      <c r="D259" s="36">
        <v>3287.18</v>
      </c>
      <c r="E259" s="23">
        <v>5115</v>
      </c>
      <c r="F259" s="23">
        <v>0</v>
      </c>
      <c r="G259" s="23">
        <v>1500</v>
      </c>
      <c r="H259" s="23">
        <v>0</v>
      </c>
      <c r="I259" s="23">
        <v>57.5</v>
      </c>
      <c r="J259" s="23">
        <v>0</v>
      </c>
      <c r="K259" s="89">
        <f>C259+E259+G259+I259</f>
        <v>25380</v>
      </c>
      <c r="L259" s="90">
        <f t="shared" ref="L259" si="105">D259+F259+H259+J259</f>
        <v>3287.18</v>
      </c>
    </row>
    <row r="260" spans="1:12" ht="15" hidden="1" thickBot="1" x14ac:dyDescent="0.35">
      <c r="A260" s="13">
        <v>13</v>
      </c>
      <c r="B260" s="14" t="s">
        <v>1</v>
      </c>
      <c r="C260" s="3">
        <v>7407.5</v>
      </c>
      <c r="D260" s="34">
        <v>81.010000000000005</v>
      </c>
      <c r="E260" s="23">
        <v>2500</v>
      </c>
      <c r="F260" s="23">
        <v>0</v>
      </c>
      <c r="G260" s="23">
        <v>2000</v>
      </c>
      <c r="H260" s="23"/>
      <c r="I260" s="23">
        <v>57.5</v>
      </c>
      <c r="J260" s="23">
        <v>0</v>
      </c>
      <c r="K260" s="89">
        <f>C260+E260+G260+I260</f>
        <v>11965</v>
      </c>
      <c r="L260" s="90">
        <f t="shared" ref="L260" si="106">D260+F260+H260+J260</f>
        <v>81.010000000000005</v>
      </c>
    </row>
    <row r="261" spans="1:12" ht="15" hidden="1" thickBot="1" x14ac:dyDescent="0.35">
      <c r="A261" s="15">
        <v>14</v>
      </c>
      <c r="B261" s="16" t="s">
        <v>23</v>
      </c>
      <c r="C261" s="1">
        <v>4600</v>
      </c>
      <c r="D261" s="36">
        <v>0</v>
      </c>
      <c r="E261" s="23">
        <v>2500</v>
      </c>
      <c r="F261" s="23">
        <v>0</v>
      </c>
      <c r="G261" s="23">
        <v>350</v>
      </c>
      <c r="H261" s="23">
        <v>0</v>
      </c>
      <c r="I261" s="23">
        <v>0</v>
      </c>
      <c r="J261" s="23">
        <v>0</v>
      </c>
      <c r="K261" s="89">
        <f>C261+E261+G261+I261</f>
        <v>7450</v>
      </c>
      <c r="L261" s="90">
        <f t="shared" ref="L261" si="107">D261+F261+H261+J261</f>
        <v>0</v>
      </c>
    </row>
    <row r="262" spans="1:12" s="96" customFormat="1" ht="15" hidden="1" thickBot="1" x14ac:dyDescent="0.35">
      <c r="A262" s="91">
        <v>15</v>
      </c>
      <c r="B262" s="92" t="s">
        <v>24</v>
      </c>
      <c r="C262" s="99">
        <f>SUM(C259:C261)</f>
        <v>30715</v>
      </c>
      <c r="D262" s="99">
        <f t="shared" ref="D262:L262" si="108">SUM(D259:D261)</f>
        <v>3368.19</v>
      </c>
      <c r="E262" s="99">
        <f t="shared" si="108"/>
        <v>10115</v>
      </c>
      <c r="F262" s="99">
        <f t="shared" si="108"/>
        <v>0</v>
      </c>
      <c r="G262" s="99">
        <f t="shared" si="108"/>
        <v>3850</v>
      </c>
      <c r="H262" s="99">
        <f t="shared" si="108"/>
        <v>0</v>
      </c>
      <c r="I262" s="99">
        <f t="shared" si="108"/>
        <v>115</v>
      </c>
      <c r="J262" s="99">
        <f t="shared" si="108"/>
        <v>0</v>
      </c>
      <c r="K262" s="94">
        <f t="shared" si="108"/>
        <v>44795</v>
      </c>
      <c r="L262" s="94">
        <f t="shared" si="108"/>
        <v>3368.19</v>
      </c>
    </row>
    <row r="263" spans="1:12" ht="15" hidden="1" thickBot="1" x14ac:dyDescent="0.35">
      <c r="A263" s="6">
        <v>16</v>
      </c>
      <c r="B263" s="11" t="s">
        <v>25</v>
      </c>
      <c r="C263" s="3">
        <v>18480</v>
      </c>
      <c r="D263" s="34">
        <v>4165.08</v>
      </c>
      <c r="E263" s="1">
        <v>1500</v>
      </c>
      <c r="F263" s="1">
        <v>0</v>
      </c>
      <c r="G263" s="1">
        <v>6000</v>
      </c>
      <c r="H263" s="1">
        <v>0</v>
      </c>
      <c r="I263" s="1">
        <v>57.5</v>
      </c>
      <c r="J263" s="1">
        <v>0</v>
      </c>
      <c r="K263" s="89">
        <f>C263+E263+G263+I263</f>
        <v>26037.5</v>
      </c>
      <c r="L263" s="90">
        <f t="shared" ref="L263" si="109">D263+F263+H263+J263</f>
        <v>4165.08</v>
      </c>
    </row>
    <row r="264" spans="1:12" ht="15" hidden="1" thickBot="1" x14ac:dyDescent="0.35">
      <c r="A264" s="6">
        <v>17</v>
      </c>
      <c r="B264" s="11" t="s">
        <v>26</v>
      </c>
      <c r="C264" s="3">
        <v>6600</v>
      </c>
      <c r="D264" s="34">
        <v>0</v>
      </c>
      <c r="E264" s="1">
        <v>200</v>
      </c>
      <c r="F264" s="1">
        <v>0</v>
      </c>
      <c r="G264" s="1">
        <v>500</v>
      </c>
      <c r="H264" s="1">
        <v>0</v>
      </c>
      <c r="I264" s="1">
        <v>0</v>
      </c>
      <c r="J264" s="1">
        <v>0</v>
      </c>
      <c r="K264" s="89">
        <f>C264+E264+G264+I264</f>
        <v>7300</v>
      </c>
      <c r="L264" s="90">
        <f t="shared" ref="L264" si="110">D264+F264+H264+J264</f>
        <v>0</v>
      </c>
    </row>
    <row r="265" spans="1:12" s="96" customFormat="1" ht="27" hidden="1" thickBot="1" x14ac:dyDescent="0.35">
      <c r="A265" s="91">
        <v>18</v>
      </c>
      <c r="B265" s="92" t="s">
        <v>27</v>
      </c>
      <c r="C265" s="93">
        <f t="shared" ref="C265:L265" si="111">SUM(C263:C264)</f>
        <v>25080</v>
      </c>
      <c r="D265" s="93">
        <f t="shared" si="111"/>
        <v>4165.08</v>
      </c>
      <c r="E265" s="94">
        <f t="shared" si="111"/>
        <v>1700</v>
      </c>
      <c r="F265" s="94">
        <f t="shared" si="111"/>
        <v>0</v>
      </c>
      <c r="G265" s="94">
        <f t="shared" si="111"/>
        <v>6500</v>
      </c>
      <c r="H265" s="94">
        <f t="shared" si="111"/>
        <v>0</v>
      </c>
      <c r="I265" s="94">
        <f t="shared" si="111"/>
        <v>57.5</v>
      </c>
      <c r="J265" s="94">
        <f t="shared" si="111"/>
        <v>0</v>
      </c>
      <c r="K265" s="94">
        <f t="shared" si="111"/>
        <v>33337.5</v>
      </c>
      <c r="L265" s="94">
        <f t="shared" si="111"/>
        <v>4165.08</v>
      </c>
    </row>
    <row r="266" spans="1:12" ht="27" hidden="1" thickBot="1" x14ac:dyDescent="0.35">
      <c r="A266" s="8">
        <v>19</v>
      </c>
      <c r="B266" s="9" t="s">
        <v>28</v>
      </c>
      <c r="C266" s="10">
        <f>C258+C262+C265</f>
        <v>187505.76500000001</v>
      </c>
      <c r="D266" s="10">
        <f t="shared" ref="D266:L266" si="112">D258+D262+D265</f>
        <v>26310.590000000004</v>
      </c>
      <c r="E266" s="10">
        <f t="shared" si="112"/>
        <v>16000</v>
      </c>
      <c r="F266" s="10">
        <f t="shared" si="112"/>
        <v>89.05</v>
      </c>
      <c r="G266" s="10">
        <f t="shared" si="112"/>
        <v>12500</v>
      </c>
      <c r="H266" s="10">
        <f t="shared" si="112"/>
        <v>270.10000000000002</v>
      </c>
      <c r="I266" s="10">
        <f t="shared" si="112"/>
        <v>1166.2350000000001</v>
      </c>
      <c r="J266" s="10">
        <f t="shared" si="112"/>
        <v>6</v>
      </c>
      <c r="K266" s="10">
        <f t="shared" si="112"/>
        <v>217172</v>
      </c>
      <c r="L266" s="10">
        <f t="shared" si="112"/>
        <v>26675.739999999998</v>
      </c>
    </row>
    <row r="267" spans="1:12" ht="15" hidden="1" thickBot="1" x14ac:dyDescent="0.35">
      <c r="A267" s="8">
        <v>20</v>
      </c>
      <c r="B267" s="9" t="s">
        <v>29</v>
      </c>
      <c r="C267" s="21">
        <f>C266+C247</f>
        <v>390948.83500000002</v>
      </c>
      <c r="D267" s="10">
        <f t="shared" ref="D267:L267" si="113">D247+D266</f>
        <v>160102.38999999998</v>
      </c>
      <c r="E267" s="10">
        <f t="shared" si="113"/>
        <v>117056.93</v>
      </c>
      <c r="F267" s="10">
        <f t="shared" si="113"/>
        <v>19457.2</v>
      </c>
      <c r="G267" s="10">
        <f t="shared" si="113"/>
        <v>22500</v>
      </c>
      <c r="H267" s="10">
        <f t="shared" si="113"/>
        <v>25170.449999999997</v>
      </c>
      <c r="I267" s="10">
        <f t="shared" si="113"/>
        <v>1666.2350000000001</v>
      </c>
      <c r="J267" s="10">
        <f t="shared" si="113"/>
        <v>55.5</v>
      </c>
      <c r="K267" s="10">
        <f t="shared" si="113"/>
        <v>532172</v>
      </c>
      <c r="L267" s="10">
        <f t="shared" si="113"/>
        <v>204785.53999999998</v>
      </c>
    </row>
    <row r="268" spans="1:12" ht="18.600000000000001" hidden="1" thickBot="1" x14ac:dyDescent="0.35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9"/>
    </row>
    <row r="269" spans="1:12" ht="18" hidden="1" x14ac:dyDescent="0.3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8" hidden="1" x14ac:dyDescent="0.3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idden="1" x14ac:dyDescent="0.3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8.600000000000001" hidden="1" thickBot="1" x14ac:dyDescent="0.4">
      <c r="A272" s="5"/>
      <c r="B272" s="159" t="s">
        <v>39</v>
      </c>
      <c r="C272" s="160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6.2" hidden="1" thickBot="1" x14ac:dyDescent="0.35">
      <c r="A273" s="152" t="s">
        <v>19</v>
      </c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4"/>
    </row>
    <row r="274" spans="1:12" ht="16.2" hidden="1" thickBot="1" x14ac:dyDescent="0.35">
      <c r="A274" s="152" t="s">
        <v>53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4"/>
    </row>
    <row r="275" spans="1:12" ht="15" hidden="1" thickBot="1" x14ac:dyDescent="0.35">
      <c r="A275" s="6"/>
      <c r="B275" s="7"/>
      <c r="C275" s="155" t="s">
        <v>4</v>
      </c>
      <c r="D275" s="156"/>
      <c r="E275" s="155" t="s">
        <v>5</v>
      </c>
      <c r="F275" s="156"/>
      <c r="G275" s="155" t="s">
        <v>6</v>
      </c>
      <c r="H275" s="156"/>
      <c r="I275" s="155" t="s">
        <v>7</v>
      </c>
      <c r="J275" s="156"/>
      <c r="K275" s="155" t="s">
        <v>0</v>
      </c>
      <c r="L275" s="156"/>
    </row>
    <row r="276" spans="1:12" ht="15" hidden="1" thickBot="1" x14ac:dyDescent="0.35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2" ht="15" hidden="1" thickBot="1" x14ac:dyDescent="0.35">
      <c r="A277" s="8">
        <v>1</v>
      </c>
      <c r="B277" s="9" t="s">
        <v>10</v>
      </c>
      <c r="C277" s="105">
        <v>211000</v>
      </c>
      <c r="D277" s="105">
        <v>93448</v>
      </c>
      <c r="E277" s="105">
        <v>50344.5</v>
      </c>
      <c r="F277" s="105">
        <v>20430</v>
      </c>
      <c r="G277" s="105">
        <v>6390</v>
      </c>
      <c r="H277" s="105">
        <v>8828</v>
      </c>
      <c r="I277" s="105"/>
      <c r="J277" s="105"/>
      <c r="K277" s="89">
        <f>C277+E277+G277+I277</f>
        <v>267734.5</v>
      </c>
      <c r="L277" s="90">
        <f t="shared" ref="L277" si="114">D277+F277+H277+J277</f>
        <v>122706</v>
      </c>
    </row>
    <row r="278" spans="1:12" ht="15" hidden="1" thickBot="1" x14ac:dyDescent="0.35">
      <c r="A278" s="8"/>
      <c r="B278" s="9" t="s">
        <v>11</v>
      </c>
      <c r="C278" s="35"/>
      <c r="D278" s="35"/>
      <c r="E278" s="35"/>
      <c r="F278" s="35"/>
      <c r="G278" s="35"/>
      <c r="H278" s="35"/>
      <c r="I278" s="35"/>
      <c r="J278" s="35"/>
      <c r="K278" s="89">
        <f t="shared" ref="K278:K287" si="115">C278+E278+G278+I278</f>
        <v>0</v>
      </c>
      <c r="L278" s="90">
        <f t="shared" ref="L278:L287" si="116">D278+F278+H278+J278</f>
        <v>0</v>
      </c>
    </row>
    <row r="279" spans="1:12" ht="15" hidden="1" thickBot="1" x14ac:dyDescent="0.35">
      <c r="A279" s="6">
        <v>2</v>
      </c>
      <c r="B279" s="11" t="s">
        <v>12</v>
      </c>
      <c r="C279" s="35">
        <v>1800</v>
      </c>
      <c r="D279" s="35"/>
      <c r="E279" s="35">
        <v>29</v>
      </c>
      <c r="F279" s="35"/>
      <c r="G279" s="35"/>
      <c r="H279" s="35"/>
      <c r="I279" s="35">
        <v>11</v>
      </c>
      <c r="J279" s="35"/>
      <c r="K279" s="89">
        <f t="shared" si="115"/>
        <v>1840</v>
      </c>
      <c r="L279" s="90">
        <f t="shared" si="116"/>
        <v>0</v>
      </c>
    </row>
    <row r="280" spans="1:12" ht="15" hidden="1" thickBot="1" x14ac:dyDescent="0.35">
      <c r="A280" s="6">
        <v>3</v>
      </c>
      <c r="B280" s="11" t="s">
        <v>13</v>
      </c>
      <c r="C280" s="35">
        <v>92</v>
      </c>
      <c r="D280" s="35"/>
      <c r="E280" s="35">
        <v>763</v>
      </c>
      <c r="F280" s="35"/>
      <c r="G280" s="35"/>
      <c r="H280" s="35"/>
      <c r="I280" s="35">
        <v>36</v>
      </c>
      <c r="J280" s="35"/>
      <c r="K280" s="89">
        <f t="shared" si="115"/>
        <v>891</v>
      </c>
      <c r="L280" s="90">
        <f t="shared" si="116"/>
        <v>0</v>
      </c>
    </row>
    <row r="281" spans="1:12" ht="15" hidden="1" thickBot="1" x14ac:dyDescent="0.35">
      <c r="A281" s="6">
        <v>4</v>
      </c>
      <c r="B281" s="11" t="s">
        <v>3</v>
      </c>
      <c r="C281" s="35">
        <v>1422</v>
      </c>
      <c r="D281" s="35"/>
      <c r="E281" s="35">
        <v>82</v>
      </c>
      <c r="F281" s="35"/>
      <c r="G281" s="35"/>
      <c r="H281" s="35"/>
      <c r="I281" s="35">
        <v>16</v>
      </c>
      <c r="J281" s="35"/>
      <c r="K281" s="89">
        <f t="shared" si="115"/>
        <v>1520</v>
      </c>
      <c r="L281" s="90">
        <f t="shared" si="116"/>
        <v>0</v>
      </c>
    </row>
    <row r="282" spans="1:12" ht="15" hidden="1" thickBot="1" x14ac:dyDescent="0.35">
      <c r="A282" s="6">
        <v>5</v>
      </c>
      <c r="B282" s="11" t="s">
        <v>14</v>
      </c>
      <c r="C282" s="35">
        <v>9968</v>
      </c>
      <c r="D282" s="35"/>
      <c r="E282" s="35">
        <v>246</v>
      </c>
      <c r="F282" s="35"/>
      <c r="G282" s="35"/>
      <c r="H282" s="35"/>
      <c r="I282" s="35">
        <v>246</v>
      </c>
      <c r="J282" s="35"/>
      <c r="K282" s="89">
        <f t="shared" si="115"/>
        <v>10460</v>
      </c>
      <c r="L282" s="90">
        <f t="shared" si="116"/>
        <v>0</v>
      </c>
    </row>
    <row r="283" spans="1:12" ht="15" hidden="1" thickBot="1" x14ac:dyDescent="0.35">
      <c r="A283" s="6">
        <v>6</v>
      </c>
      <c r="B283" s="11" t="s">
        <v>15</v>
      </c>
      <c r="C283" s="35">
        <v>10209</v>
      </c>
      <c r="D283" s="35">
        <v>8605</v>
      </c>
      <c r="E283" s="35">
        <v>2252</v>
      </c>
      <c r="F283" s="35"/>
      <c r="G283" s="35">
        <v>1549</v>
      </c>
      <c r="H283" s="35">
        <v>110</v>
      </c>
      <c r="I283" s="35">
        <v>740</v>
      </c>
      <c r="J283" s="35"/>
      <c r="K283" s="89">
        <f t="shared" si="115"/>
        <v>14750</v>
      </c>
      <c r="L283" s="90">
        <f t="shared" si="116"/>
        <v>8715</v>
      </c>
    </row>
    <row r="284" spans="1:12" ht="15" hidden="1" thickBot="1" x14ac:dyDescent="0.35">
      <c r="A284" s="6">
        <v>7</v>
      </c>
      <c r="B284" s="11" t="s">
        <v>16</v>
      </c>
      <c r="C284" s="35">
        <v>831</v>
      </c>
      <c r="D284" s="35">
        <v>215</v>
      </c>
      <c r="E284" s="35">
        <v>0</v>
      </c>
      <c r="F284" s="35"/>
      <c r="G284" s="35"/>
      <c r="H284" s="35"/>
      <c r="I284" s="35"/>
      <c r="J284" s="35"/>
      <c r="K284" s="89">
        <f t="shared" si="115"/>
        <v>831</v>
      </c>
      <c r="L284" s="90">
        <f t="shared" si="116"/>
        <v>215</v>
      </c>
    </row>
    <row r="285" spans="1:12" ht="15" hidden="1" thickBot="1" x14ac:dyDescent="0.35">
      <c r="A285" s="6">
        <v>8</v>
      </c>
      <c r="B285" s="11" t="s">
        <v>17</v>
      </c>
      <c r="C285" s="35">
        <v>18166</v>
      </c>
      <c r="D285" s="35"/>
      <c r="E285" s="35">
        <v>676</v>
      </c>
      <c r="F285" s="35"/>
      <c r="G285" s="35"/>
      <c r="H285" s="35"/>
      <c r="I285" s="35">
        <v>457</v>
      </c>
      <c r="J285" s="35"/>
      <c r="K285" s="89">
        <f t="shared" si="115"/>
        <v>19299</v>
      </c>
      <c r="L285" s="90">
        <f t="shared" si="116"/>
        <v>0</v>
      </c>
    </row>
    <row r="286" spans="1:12" ht="15" hidden="1" thickBot="1" x14ac:dyDescent="0.35">
      <c r="A286" s="6">
        <v>9</v>
      </c>
      <c r="B286" s="11" t="s">
        <v>18</v>
      </c>
      <c r="C286" s="35">
        <v>4272</v>
      </c>
      <c r="D286" s="35">
        <v>718</v>
      </c>
      <c r="E286" s="35">
        <v>1511.5</v>
      </c>
      <c r="F286" s="35"/>
      <c r="G286" s="35"/>
      <c r="H286" s="35"/>
      <c r="I286" s="35">
        <v>425</v>
      </c>
      <c r="J286" s="35"/>
      <c r="K286" s="89">
        <f t="shared" si="115"/>
        <v>6208.5</v>
      </c>
      <c r="L286" s="90">
        <f t="shared" si="116"/>
        <v>718</v>
      </c>
    </row>
    <row r="287" spans="1:12" ht="15" hidden="1" thickBot="1" x14ac:dyDescent="0.35">
      <c r="A287" s="6">
        <v>10</v>
      </c>
      <c r="B287" s="11" t="s">
        <v>20</v>
      </c>
      <c r="C287" s="35">
        <v>4904</v>
      </c>
      <c r="D287" s="35">
        <v>22954</v>
      </c>
      <c r="E287" s="35">
        <v>376</v>
      </c>
      <c r="F287" s="35">
        <v>52.5</v>
      </c>
      <c r="G287" s="35"/>
      <c r="H287" s="35"/>
      <c r="I287" s="35">
        <v>56</v>
      </c>
      <c r="J287" s="35"/>
      <c r="K287" s="89">
        <f t="shared" si="115"/>
        <v>5336</v>
      </c>
      <c r="L287" s="90">
        <f t="shared" si="116"/>
        <v>23006.5</v>
      </c>
    </row>
    <row r="288" spans="1:12" ht="15" hidden="1" thickBot="1" x14ac:dyDescent="0.35">
      <c r="A288" s="8">
        <v>11</v>
      </c>
      <c r="B288" s="9" t="s">
        <v>21</v>
      </c>
      <c r="C288" s="106">
        <f t="shared" ref="C288:L288" si="117">SUM(C279:C287)</f>
        <v>51664</v>
      </c>
      <c r="D288" s="106">
        <f t="shared" si="117"/>
        <v>32492</v>
      </c>
      <c r="E288" s="106">
        <f t="shared" si="117"/>
        <v>5935.5</v>
      </c>
      <c r="F288" s="106">
        <f t="shared" si="117"/>
        <v>52.5</v>
      </c>
      <c r="G288" s="106">
        <f t="shared" si="117"/>
        <v>1549</v>
      </c>
      <c r="H288" s="106">
        <f t="shared" si="117"/>
        <v>110</v>
      </c>
      <c r="I288" s="106">
        <f t="shared" si="117"/>
        <v>1987</v>
      </c>
      <c r="J288" s="106">
        <f t="shared" si="117"/>
        <v>0</v>
      </c>
      <c r="K288" s="10">
        <f t="shared" si="117"/>
        <v>61135.5</v>
      </c>
      <c r="L288" s="21">
        <f t="shared" si="117"/>
        <v>32654.5</v>
      </c>
    </row>
    <row r="289" spans="1:12" ht="26.25" hidden="1" customHeight="1" thickBot="1" x14ac:dyDescent="0.35">
      <c r="A289" s="6">
        <v>12</v>
      </c>
      <c r="B289" s="12" t="s">
        <v>22</v>
      </c>
      <c r="C289" s="35">
        <v>4752</v>
      </c>
      <c r="D289" s="35">
        <v>2322</v>
      </c>
      <c r="E289" s="35">
        <v>121</v>
      </c>
      <c r="F289" s="35"/>
      <c r="G289" s="35"/>
      <c r="H289" s="35"/>
      <c r="I289" s="35">
        <v>63</v>
      </c>
      <c r="J289" s="35"/>
      <c r="K289" s="89">
        <f>C289+E289+G289+I289</f>
        <v>4936</v>
      </c>
      <c r="L289" s="90">
        <f t="shared" ref="L289" si="118">D289+F289+H289+J289</f>
        <v>2322</v>
      </c>
    </row>
    <row r="290" spans="1:12" ht="15" hidden="1" thickBot="1" x14ac:dyDescent="0.35">
      <c r="A290" s="13">
        <v>13</v>
      </c>
      <c r="B290" s="14" t="s">
        <v>1</v>
      </c>
      <c r="C290" s="35">
        <v>1050</v>
      </c>
      <c r="D290" s="35">
        <v>912</v>
      </c>
      <c r="E290" s="35">
        <v>19</v>
      </c>
      <c r="F290" s="35"/>
      <c r="G290" s="35"/>
      <c r="H290" s="35"/>
      <c r="I290" s="35">
        <v>102</v>
      </c>
      <c r="J290" s="35">
        <v>903</v>
      </c>
      <c r="K290" s="89">
        <f t="shared" ref="K290:K291" si="119">C290+E290+G290+I290</f>
        <v>1171</v>
      </c>
      <c r="L290" s="90">
        <f t="shared" ref="L290:L291" si="120">D290+F290+H290+J290</f>
        <v>1815</v>
      </c>
    </row>
    <row r="291" spans="1:12" ht="15" hidden="1" thickBot="1" x14ac:dyDescent="0.35">
      <c r="A291" s="15">
        <v>14</v>
      </c>
      <c r="B291" s="16" t="s">
        <v>23</v>
      </c>
      <c r="C291" s="35">
        <v>1924</v>
      </c>
      <c r="D291" s="35"/>
      <c r="E291" s="35">
        <v>23</v>
      </c>
      <c r="F291" s="35"/>
      <c r="G291" s="35"/>
      <c r="H291" s="35"/>
      <c r="I291" s="35">
        <v>11</v>
      </c>
      <c r="J291" s="35"/>
      <c r="K291" s="89">
        <f t="shared" si="119"/>
        <v>1958</v>
      </c>
      <c r="L291" s="90">
        <f t="shared" si="120"/>
        <v>0</v>
      </c>
    </row>
    <row r="292" spans="1:12" ht="15" hidden="1" thickBot="1" x14ac:dyDescent="0.35">
      <c r="A292" s="8">
        <v>15</v>
      </c>
      <c r="B292" s="9" t="s">
        <v>24</v>
      </c>
      <c r="C292" s="106">
        <f t="shared" ref="C292:J292" si="121">SUM(C289:C291)</f>
        <v>7726</v>
      </c>
      <c r="D292" s="106">
        <f t="shared" si="121"/>
        <v>3234</v>
      </c>
      <c r="E292" s="106">
        <f t="shared" si="121"/>
        <v>163</v>
      </c>
      <c r="F292" s="106">
        <f t="shared" si="121"/>
        <v>0</v>
      </c>
      <c r="G292" s="106">
        <f t="shared" si="121"/>
        <v>0</v>
      </c>
      <c r="H292" s="106">
        <f t="shared" si="121"/>
        <v>0</v>
      </c>
      <c r="I292" s="106">
        <f t="shared" si="121"/>
        <v>176</v>
      </c>
      <c r="J292" s="106">
        <f t="shared" si="121"/>
        <v>903</v>
      </c>
      <c r="K292" s="10">
        <f>SUM(K289:K291)</f>
        <v>8065</v>
      </c>
      <c r="L292" s="10">
        <f>SUM(L289:L291)</f>
        <v>4137</v>
      </c>
    </row>
    <row r="293" spans="1:12" ht="23.25" hidden="1" customHeight="1" thickBot="1" x14ac:dyDescent="0.35">
      <c r="A293" s="6">
        <v>16</v>
      </c>
      <c r="B293" s="11" t="s">
        <v>25</v>
      </c>
      <c r="C293" s="35">
        <v>0</v>
      </c>
      <c r="D293" s="35">
        <v>8998</v>
      </c>
      <c r="E293" s="35">
        <v>39</v>
      </c>
      <c r="F293" s="35"/>
      <c r="G293" s="35"/>
      <c r="H293" s="35"/>
      <c r="I293" s="35">
        <v>50</v>
      </c>
      <c r="J293" s="35"/>
      <c r="K293" s="89">
        <f>C293+E293+G293+I293</f>
        <v>89</v>
      </c>
      <c r="L293" s="90">
        <f t="shared" ref="L293" si="122">D293+F293+H293+J293</f>
        <v>8998</v>
      </c>
    </row>
    <row r="294" spans="1:12" ht="15" hidden="1" thickBot="1" x14ac:dyDescent="0.35">
      <c r="A294" s="6">
        <v>17</v>
      </c>
      <c r="B294" s="11" t="s">
        <v>26</v>
      </c>
      <c r="C294" s="35">
        <v>0</v>
      </c>
      <c r="D294" s="35"/>
      <c r="E294" s="35">
        <v>4050.5</v>
      </c>
      <c r="F294" s="35"/>
      <c r="G294" s="35"/>
      <c r="H294" s="35"/>
      <c r="I294" s="35">
        <v>74</v>
      </c>
      <c r="J294" s="35"/>
      <c r="K294" s="89">
        <f>C294+E294+G294+I294</f>
        <v>4124.5</v>
      </c>
      <c r="L294" s="90">
        <f t="shared" ref="L294" si="123">D294+F294+H294+J294</f>
        <v>0</v>
      </c>
    </row>
    <row r="295" spans="1:12" ht="27" hidden="1" thickBot="1" x14ac:dyDescent="0.35">
      <c r="A295" s="8">
        <v>18</v>
      </c>
      <c r="B295" s="9" t="s">
        <v>27</v>
      </c>
      <c r="C295" s="94">
        <f>SUM(C293:C294)</f>
        <v>0</v>
      </c>
      <c r="D295" s="94">
        <f t="shared" ref="D295:L295" si="124">SUM(D293:D294)</f>
        <v>8998</v>
      </c>
      <c r="E295" s="94">
        <f t="shared" si="124"/>
        <v>4089.5</v>
      </c>
      <c r="F295" s="94">
        <f t="shared" si="124"/>
        <v>0</v>
      </c>
      <c r="G295" s="94">
        <f t="shared" si="124"/>
        <v>0</v>
      </c>
      <c r="H295" s="94">
        <f t="shared" si="124"/>
        <v>0</v>
      </c>
      <c r="I295" s="94">
        <f t="shared" si="124"/>
        <v>124</v>
      </c>
      <c r="J295" s="94">
        <f t="shared" si="124"/>
        <v>0</v>
      </c>
      <c r="K295" s="10">
        <f t="shared" si="124"/>
        <v>4213.5</v>
      </c>
      <c r="L295" s="10">
        <f t="shared" si="124"/>
        <v>8998</v>
      </c>
    </row>
    <row r="296" spans="1:12" ht="27" hidden="1" thickBot="1" x14ac:dyDescent="0.35">
      <c r="A296" s="8">
        <v>19</v>
      </c>
      <c r="B296" s="9" t="s">
        <v>28</v>
      </c>
      <c r="C296" s="10">
        <f>C288+C292+C295</f>
        <v>59390</v>
      </c>
      <c r="D296" s="10">
        <f t="shared" ref="D296:L296" si="125">D288+D292+D295</f>
        <v>44724</v>
      </c>
      <c r="E296" s="10">
        <f t="shared" si="125"/>
        <v>10188</v>
      </c>
      <c r="F296" s="10">
        <f t="shared" si="125"/>
        <v>52.5</v>
      </c>
      <c r="G296" s="10">
        <f t="shared" si="125"/>
        <v>1549</v>
      </c>
      <c r="H296" s="10">
        <f t="shared" si="125"/>
        <v>110</v>
      </c>
      <c r="I296" s="10">
        <f t="shared" si="125"/>
        <v>2287</v>
      </c>
      <c r="J296" s="10">
        <f t="shared" si="125"/>
        <v>903</v>
      </c>
      <c r="K296" s="10">
        <f t="shared" si="125"/>
        <v>73414</v>
      </c>
      <c r="L296" s="21">
        <f t="shared" si="125"/>
        <v>45789.5</v>
      </c>
    </row>
    <row r="297" spans="1:12" ht="15" hidden="1" thickBot="1" x14ac:dyDescent="0.35">
      <c r="A297" s="8">
        <v>20</v>
      </c>
      <c r="B297" s="9" t="s">
        <v>29</v>
      </c>
      <c r="C297" s="21">
        <f>C296+C277</f>
        <v>270390</v>
      </c>
      <c r="D297" s="10">
        <f t="shared" ref="D297:L297" si="126">D277+D296</f>
        <v>138172</v>
      </c>
      <c r="E297" s="10">
        <f t="shared" si="126"/>
        <v>60532.5</v>
      </c>
      <c r="F297" s="10">
        <f t="shared" si="126"/>
        <v>20482.5</v>
      </c>
      <c r="G297" s="10">
        <f t="shared" si="126"/>
        <v>7939</v>
      </c>
      <c r="H297" s="10">
        <f t="shared" si="126"/>
        <v>8938</v>
      </c>
      <c r="I297" s="10">
        <f t="shared" si="126"/>
        <v>2287</v>
      </c>
      <c r="J297" s="10">
        <f t="shared" si="126"/>
        <v>903</v>
      </c>
      <c r="K297" s="10">
        <f t="shared" si="126"/>
        <v>341148.5</v>
      </c>
      <c r="L297" s="21">
        <f t="shared" si="126"/>
        <v>168495.5</v>
      </c>
    </row>
    <row r="298" spans="1:12" hidden="1" x14ac:dyDescent="0.3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hidden="1" x14ac:dyDescent="0.3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hidden="1" x14ac:dyDescent="0.3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hidden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8.600000000000001" hidden="1" thickBot="1" x14ac:dyDescent="0.4">
      <c r="A302" s="5"/>
      <c r="B302" s="159" t="s">
        <v>40</v>
      </c>
      <c r="C302" s="163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6.2" hidden="1" thickBot="1" x14ac:dyDescent="0.35">
      <c r="A303" s="152" t="s">
        <v>19</v>
      </c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4"/>
    </row>
    <row r="304" spans="1:12" ht="16.2" hidden="1" thickBot="1" x14ac:dyDescent="0.35">
      <c r="A304" s="152" t="s">
        <v>53</v>
      </c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4"/>
    </row>
    <row r="305" spans="1:12" ht="15" hidden="1" thickBot="1" x14ac:dyDescent="0.35">
      <c r="A305" s="6"/>
      <c r="B305" s="7"/>
      <c r="C305" s="155" t="s">
        <v>4</v>
      </c>
      <c r="D305" s="156"/>
      <c r="E305" s="155" t="s">
        <v>5</v>
      </c>
      <c r="F305" s="156"/>
      <c r="G305" s="155" t="s">
        <v>6</v>
      </c>
      <c r="H305" s="156"/>
      <c r="I305" s="155" t="s">
        <v>7</v>
      </c>
      <c r="J305" s="156"/>
      <c r="K305" s="155" t="s">
        <v>0</v>
      </c>
      <c r="L305" s="156"/>
    </row>
    <row r="306" spans="1:12" ht="15" hidden="1" thickBot="1" x14ac:dyDescent="0.35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2" ht="15" hidden="1" thickBot="1" x14ac:dyDescent="0.35">
      <c r="A307" s="8">
        <v>1</v>
      </c>
      <c r="B307" s="9" t="s">
        <v>10</v>
      </c>
      <c r="C307" s="121">
        <v>67299.28</v>
      </c>
      <c r="D307" s="122">
        <v>52555.82</v>
      </c>
      <c r="E307" s="122">
        <v>63504.02</v>
      </c>
      <c r="F307" s="122">
        <v>14361.7</v>
      </c>
      <c r="G307" s="123">
        <v>18343.060000000001</v>
      </c>
      <c r="H307" s="123">
        <v>18883.59</v>
      </c>
      <c r="I307" s="122">
        <v>0</v>
      </c>
      <c r="J307" s="123">
        <v>0</v>
      </c>
      <c r="K307" s="89">
        <f>C307+E307+G307+I307</f>
        <v>149146.35999999999</v>
      </c>
      <c r="L307" s="90">
        <f t="shared" ref="L307" si="127">D307+F307+H307+J307</f>
        <v>85801.11</v>
      </c>
    </row>
    <row r="308" spans="1:12" ht="15" hidden="1" thickBot="1" x14ac:dyDescent="0.35">
      <c r="A308" s="8"/>
      <c r="B308" s="9" t="s">
        <v>11</v>
      </c>
      <c r="C308" s="118"/>
      <c r="D308" s="124"/>
      <c r="E308" s="124"/>
      <c r="F308" s="124"/>
      <c r="G308" s="124"/>
      <c r="H308" s="124"/>
      <c r="I308" s="124"/>
      <c r="J308" s="125"/>
      <c r="K308" s="89">
        <f t="shared" ref="K308:K317" si="128">C308+E308+G308+I308</f>
        <v>0</v>
      </c>
      <c r="L308" s="90">
        <f t="shared" ref="L308:L317" si="129">D308+F308+H308+J308</f>
        <v>0</v>
      </c>
    </row>
    <row r="309" spans="1:12" ht="15" hidden="1" thickBot="1" x14ac:dyDescent="0.35">
      <c r="A309" s="6">
        <v>2</v>
      </c>
      <c r="B309" s="11" t="s">
        <v>12</v>
      </c>
      <c r="C309" s="121">
        <v>2092.48</v>
      </c>
      <c r="D309" s="123">
        <v>800</v>
      </c>
      <c r="E309" s="122">
        <v>383.8</v>
      </c>
      <c r="F309" s="123">
        <v>75</v>
      </c>
      <c r="G309" s="122">
        <v>280.88</v>
      </c>
      <c r="H309" s="123"/>
      <c r="I309" s="122">
        <v>12</v>
      </c>
      <c r="J309" s="123"/>
      <c r="K309" s="89">
        <f t="shared" si="128"/>
        <v>2769.1600000000003</v>
      </c>
      <c r="L309" s="90">
        <f t="shared" si="129"/>
        <v>875</v>
      </c>
    </row>
    <row r="310" spans="1:12" ht="15" hidden="1" thickBot="1" x14ac:dyDescent="0.35">
      <c r="A310" s="6">
        <v>3</v>
      </c>
      <c r="B310" s="11" t="s">
        <v>13</v>
      </c>
      <c r="C310" s="121">
        <v>5129.74</v>
      </c>
      <c r="D310" s="123">
        <v>1400</v>
      </c>
      <c r="E310" s="122">
        <v>531.72</v>
      </c>
      <c r="F310" s="123">
        <v>130</v>
      </c>
      <c r="G310" s="122">
        <v>975.62</v>
      </c>
      <c r="H310" s="123">
        <v>150</v>
      </c>
      <c r="I310" s="122">
        <v>1005.86</v>
      </c>
      <c r="J310" s="123"/>
      <c r="K310" s="89">
        <f t="shared" si="128"/>
        <v>7642.94</v>
      </c>
      <c r="L310" s="90">
        <f t="shared" si="129"/>
        <v>1680</v>
      </c>
    </row>
    <row r="311" spans="1:12" ht="15" hidden="1" thickBot="1" x14ac:dyDescent="0.35">
      <c r="A311" s="6">
        <v>4</v>
      </c>
      <c r="B311" s="11" t="s">
        <v>3</v>
      </c>
      <c r="C311" s="121">
        <v>981.4</v>
      </c>
      <c r="D311" s="123">
        <v>400</v>
      </c>
      <c r="E311" s="122">
        <v>0</v>
      </c>
      <c r="F311" s="123"/>
      <c r="G311" s="122">
        <v>15.3</v>
      </c>
      <c r="H311" s="123"/>
      <c r="I311" s="122">
        <v>111.8</v>
      </c>
      <c r="J311" s="123"/>
      <c r="K311" s="89">
        <f t="shared" si="128"/>
        <v>1108.5</v>
      </c>
      <c r="L311" s="90">
        <f t="shared" si="129"/>
        <v>400</v>
      </c>
    </row>
    <row r="312" spans="1:12" ht="15" hidden="1" thickBot="1" x14ac:dyDescent="0.35">
      <c r="A312" s="6">
        <v>5</v>
      </c>
      <c r="B312" s="11" t="s">
        <v>14</v>
      </c>
      <c r="C312" s="121">
        <v>72.180000000000007</v>
      </c>
      <c r="D312" s="123">
        <v>20</v>
      </c>
      <c r="E312" s="122">
        <v>16.600000000000001</v>
      </c>
      <c r="F312" s="123">
        <v>2</v>
      </c>
      <c r="G312" s="122">
        <v>6.16</v>
      </c>
      <c r="H312" s="123"/>
      <c r="I312" s="122">
        <v>5.9</v>
      </c>
      <c r="J312" s="123"/>
      <c r="K312" s="89">
        <f t="shared" si="128"/>
        <v>100.84</v>
      </c>
      <c r="L312" s="90">
        <f t="shared" si="129"/>
        <v>22</v>
      </c>
    </row>
    <row r="313" spans="1:12" ht="15" hidden="1" thickBot="1" x14ac:dyDescent="0.35">
      <c r="A313" s="6">
        <v>6</v>
      </c>
      <c r="B313" s="11" t="s">
        <v>15</v>
      </c>
      <c r="C313" s="121">
        <v>9078.48</v>
      </c>
      <c r="D313" s="123">
        <v>4500</v>
      </c>
      <c r="E313" s="122">
        <v>411.54</v>
      </c>
      <c r="F313" s="123">
        <v>200</v>
      </c>
      <c r="G313" s="122">
        <v>672.62</v>
      </c>
      <c r="H313" s="123">
        <v>75</v>
      </c>
      <c r="I313" s="122">
        <v>659.02</v>
      </c>
      <c r="J313" s="123"/>
      <c r="K313" s="89">
        <f t="shared" si="128"/>
        <v>10821.660000000002</v>
      </c>
      <c r="L313" s="90">
        <f t="shared" si="129"/>
        <v>4775</v>
      </c>
    </row>
    <row r="314" spans="1:12" ht="15" hidden="1" thickBot="1" x14ac:dyDescent="0.35">
      <c r="A314" s="6">
        <v>7</v>
      </c>
      <c r="B314" s="11" t="s">
        <v>16</v>
      </c>
      <c r="C314" s="121">
        <v>697.04</v>
      </c>
      <c r="D314" s="123">
        <v>300</v>
      </c>
      <c r="E314" s="122">
        <v>0.18</v>
      </c>
      <c r="F314" s="123"/>
      <c r="G314" s="122">
        <v>57.2</v>
      </c>
      <c r="H314" s="123"/>
      <c r="I314" s="122">
        <v>49.76</v>
      </c>
      <c r="J314" s="123"/>
      <c r="K314" s="89">
        <f t="shared" si="128"/>
        <v>804.18</v>
      </c>
      <c r="L314" s="90">
        <f t="shared" si="129"/>
        <v>300</v>
      </c>
    </row>
    <row r="315" spans="1:12" ht="15" hidden="1" thickBot="1" x14ac:dyDescent="0.35">
      <c r="A315" s="6">
        <v>8</v>
      </c>
      <c r="B315" s="11" t="s">
        <v>17</v>
      </c>
      <c r="C315" s="121">
        <v>179.06</v>
      </c>
      <c r="D315" s="123">
        <v>60</v>
      </c>
      <c r="E315" s="122">
        <v>43.7</v>
      </c>
      <c r="F315" s="123">
        <v>9</v>
      </c>
      <c r="G315" s="122">
        <v>15.26</v>
      </c>
      <c r="H315" s="123"/>
      <c r="I315" s="122">
        <v>14.64</v>
      </c>
      <c r="J315" s="123"/>
      <c r="K315" s="89">
        <f t="shared" si="128"/>
        <v>252.65999999999997</v>
      </c>
      <c r="L315" s="90">
        <f t="shared" si="129"/>
        <v>69</v>
      </c>
    </row>
    <row r="316" spans="1:12" ht="15" hidden="1" thickBot="1" x14ac:dyDescent="0.35">
      <c r="A316" s="6">
        <v>9</v>
      </c>
      <c r="B316" s="11" t="s">
        <v>18</v>
      </c>
      <c r="C316" s="121">
        <v>275.5</v>
      </c>
      <c r="D316" s="123">
        <v>30</v>
      </c>
      <c r="E316" s="122">
        <v>48.3</v>
      </c>
      <c r="F316" s="123"/>
      <c r="G316" s="122">
        <v>23</v>
      </c>
      <c r="H316" s="123"/>
      <c r="I316" s="122">
        <v>22.54</v>
      </c>
      <c r="J316" s="123"/>
      <c r="K316" s="89">
        <f t="shared" si="128"/>
        <v>369.34000000000003</v>
      </c>
      <c r="L316" s="90">
        <f t="shared" si="129"/>
        <v>30</v>
      </c>
    </row>
    <row r="317" spans="1:12" ht="15" hidden="1" thickBot="1" x14ac:dyDescent="0.35">
      <c r="A317" s="6">
        <v>10</v>
      </c>
      <c r="B317" s="11" t="s">
        <v>20</v>
      </c>
      <c r="C317" s="121">
        <v>452.68</v>
      </c>
      <c r="D317" s="123">
        <v>91897.65</v>
      </c>
      <c r="E317" s="122">
        <v>0</v>
      </c>
      <c r="F317" s="123">
        <v>12349.56</v>
      </c>
      <c r="G317" s="122">
        <v>23.26</v>
      </c>
      <c r="H317" s="123">
        <v>17.64</v>
      </c>
      <c r="I317" s="122">
        <v>136.82</v>
      </c>
      <c r="J317" s="123">
        <v>818</v>
      </c>
      <c r="K317" s="89">
        <f t="shared" si="128"/>
        <v>612.76</v>
      </c>
      <c r="L317" s="90">
        <f t="shared" si="129"/>
        <v>105082.84999999999</v>
      </c>
    </row>
    <row r="318" spans="1:12" s="96" customFormat="1" ht="15" hidden="1" thickBot="1" x14ac:dyDescent="0.35">
      <c r="A318" s="91">
        <v>11</v>
      </c>
      <c r="B318" s="92" t="s">
        <v>21</v>
      </c>
      <c r="C318" s="93">
        <f>SUM(C309:C317)</f>
        <v>18958.560000000001</v>
      </c>
      <c r="D318" s="93">
        <f t="shared" ref="D318:L318" si="130">SUM(D309:D317)</f>
        <v>99407.65</v>
      </c>
      <c r="E318" s="100">
        <f t="shared" si="130"/>
        <v>1435.8400000000001</v>
      </c>
      <c r="F318" s="93">
        <f t="shared" si="130"/>
        <v>12765.56</v>
      </c>
      <c r="G318" s="93">
        <f t="shared" si="130"/>
        <v>2069.3000000000002</v>
      </c>
      <c r="H318" s="93">
        <f t="shared" si="130"/>
        <v>242.64</v>
      </c>
      <c r="I318" s="93">
        <f t="shared" si="130"/>
        <v>2018.3400000000001</v>
      </c>
      <c r="J318" s="93">
        <f t="shared" si="130"/>
        <v>818</v>
      </c>
      <c r="K318" s="94">
        <f t="shared" si="130"/>
        <v>24482.04</v>
      </c>
      <c r="L318" s="94">
        <f t="shared" si="130"/>
        <v>113233.84999999999</v>
      </c>
    </row>
    <row r="319" spans="1:12" ht="15" hidden="1" thickBot="1" x14ac:dyDescent="0.35">
      <c r="A319" s="6">
        <v>12</v>
      </c>
      <c r="B319" s="12" t="s">
        <v>22</v>
      </c>
      <c r="C319" s="121">
        <v>6928.5</v>
      </c>
      <c r="D319" s="123">
        <v>700</v>
      </c>
      <c r="E319" s="123">
        <v>0</v>
      </c>
      <c r="F319" s="123"/>
      <c r="G319" s="123">
        <v>623.44000000000005</v>
      </c>
      <c r="H319" s="123"/>
      <c r="I319" s="123">
        <v>207.82</v>
      </c>
      <c r="J319" s="123"/>
      <c r="K319" s="89">
        <f>C319+E319+G319+I319</f>
        <v>7759.76</v>
      </c>
      <c r="L319" s="90">
        <f t="shared" ref="L319" si="131">D319+F319+H319+J319</f>
        <v>700</v>
      </c>
    </row>
    <row r="320" spans="1:12" ht="15" hidden="1" thickBot="1" x14ac:dyDescent="0.35">
      <c r="A320" s="13">
        <v>13</v>
      </c>
      <c r="B320" s="14" t="s">
        <v>1</v>
      </c>
      <c r="C320" s="121">
        <v>472.26</v>
      </c>
      <c r="D320" s="123">
        <v>300</v>
      </c>
      <c r="E320" s="123">
        <v>0</v>
      </c>
      <c r="F320" s="123"/>
      <c r="G320" s="123">
        <v>20.78</v>
      </c>
      <c r="H320" s="123"/>
      <c r="I320" s="123">
        <v>310.83999999999997</v>
      </c>
      <c r="J320" s="123"/>
      <c r="K320" s="89">
        <f t="shared" ref="K320:K321" si="132">C320+E320+G320+I320</f>
        <v>803.87999999999988</v>
      </c>
      <c r="L320" s="90">
        <f t="shared" ref="L320:L321" si="133">D320+F320+H320+J320</f>
        <v>300</v>
      </c>
    </row>
    <row r="321" spans="1:12" ht="15" hidden="1" thickBot="1" x14ac:dyDescent="0.35">
      <c r="A321" s="15">
        <v>14</v>
      </c>
      <c r="B321" s="16" t="s">
        <v>23</v>
      </c>
      <c r="C321" s="121">
        <v>444.18</v>
      </c>
      <c r="D321" s="123">
        <v>4200</v>
      </c>
      <c r="E321" s="122">
        <v>292.2</v>
      </c>
      <c r="F321" s="123"/>
      <c r="G321" s="123">
        <v>19.3</v>
      </c>
      <c r="H321" s="123"/>
      <c r="I321" s="123">
        <v>0</v>
      </c>
      <c r="J321" s="123"/>
      <c r="K321" s="89">
        <f t="shared" si="132"/>
        <v>755.68</v>
      </c>
      <c r="L321" s="90">
        <f t="shared" si="133"/>
        <v>4200</v>
      </c>
    </row>
    <row r="322" spans="1:12" s="96" customFormat="1" ht="15" hidden="1" thickBot="1" x14ac:dyDescent="0.35">
      <c r="A322" s="91">
        <v>15</v>
      </c>
      <c r="B322" s="92" t="s">
        <v>24</v>
      </c>
      <c r="C322" s="93">
        <f>SUM(C319:C321)</f>
        <v>7844.9400000000005</v>
      </c>
      <c r="D322" s="93">
        <f t="shared" ref="D322:L322" si="134">SUM(D319:D321)</f>
        <v>5200</v>
      </c>
      <c r="E322" s="93">
        <f t="shared" si="134"/>
        <v>292.2</v>
      </c>
      <c r="F322" s="93">
        <f t="shared" si="134"/>
        <v>0</v>
      </c>
      <c r="G322" s="93">
        <f t="shared" si="134"/>
        <v>663.52</v>
      </c>
      <c r="H322" s="93">
        <f t="shared" si="134"/>
        <v>0</v>
      </c>
      <c r="I322" s="93">
        <f t="shared" si="134"/>
        <v>518.66</v>
      </c>
      <c r="J322" s="93">
        <f t="shared" si="134"/>
        <v>0</v>
      </c>
      <c r="K322" s="94">
        <f t="shared" si="134"/>
        <v>9319.32</v>
      </c>
      <c r="L322" s="94">
        <f t="shared" si="134"/>
        <v>5200</v>
      </c>
    </row>
    <row r="323" spans="1:12" ht="15" hidden="1" thickBot="1" x14ac:dyDescent="0.35">
      <c r="A323" s="6">
        <v>16</v>
      </c>
      <c r="B323" s="11" t="s">
        <v>25</v>
      </c>
      <c r="C323" s="108">
        <v>5051.2</v>
      </c>
      <c r="D323" s="123"/>
      <c r="E323" s="122">
        <v>3325.6</v>
      </c>
      <c r="F323" s="123">
        <v>700</v>
      </c>
      <c r="G323" s="123">
        <v>223.44</v>
      </c>
      <c r="H323" s="123"/>
      <c r="I323" s="123"/>
      <c r="J323" s="123"/>
      <c r="K323" s="89">
        <f>C323+E323+G323+I323</f>
        <v>8600.24</v>
      </c>
      <c r="L323" s="90">
        <f t="shared" ref="L323" si="135">D323+F323+H323+J323</f>
        <v>700</v>
      </c>
    </row>
    <row r="324" spans="1:12" ht="15" hidden="1" thickBot="1" x14ac:dyDescent="0.35">
      <c r="A324" s="6">
        <v>17</v>
      </c>
      <c r="B324" s="11" t="s">
        <v>26</v>
      </c>
      <c r="C324" s="108">
        <v>14651.86</v>
      </c>
      <c r="D324" s="123"/>
      <c r="E324" s="123">
        <v>9780.1200000000008</v>
      </c>
      <c r="F324" s="123"/>
      <c r="G324" s="123">
        <v>860.2</v>
      </c>
      <c r="H324" s="123"/>
      <c r="I324" s="123"/>
      <c r="J324" s="123"/>
      <c r="K324" s="10">
        <f>C324+E324+G324</f>
        <v>25292.180000000004</v>
      </c>
      <c r="L324" s="10">
        <v>0</v>
      </c>
    </row>
    <row r="325" spans="1:12" s="96" customFormat="1" ht="27" hidden="1" thickBot="1" x14ac:dyDescent="0.35">
      <c r="A325" s="91">
        <v>18</v>
      </c>
      <c r="B325" s="92" t="s">
        <v>27</v>
      </c>
      <c r="C325" s="94">
        <f>SUM(C323:C324)</f>
        <v>19703.060000000001</v>
      </c>
      <c r="D325" s="94">
        <f t="shared" ref="D325:L325" si="136">SUM(D323:D324)</f>
        <v>0</v>
      </c>
      <c r="E325" s="94">
        <f t="shared" si="136"/>
        <v>13105.720000000001</v>
      </c>
      <c r="F325" s="94">
        <f t="shared" si="136"/>
        <v>700</v>
      </c>
      <c r="G325" s="94">
        <f t="shared" si="136"/>
        <v>1083.6400000000001</v>
      </c>
      <c r="H325" s="94">
        <f t="shared" si="136"/>
        <v>0</v>
      </c>
      <c r="I325" s="94">
        <f t="shared" si="136"/>
        <v>0</v>
      </c>
      <c r="J325" s="94">
        <f t="shared" si="136"/>
        <v>0</v>
      </c>
      <c r="K325" s="94">
        <f t="shared" si="136"/>
        <v>33892.420000000006</v>
      </c>
      <c r="L325" s="94">
        <f t="shared" si="136"/>
        <v>700</v>
      </c>
    </row>
    <row r="326" spans="1:12" ht="27" hidden="1" thickBot="1" x14ac:dyDescent="0.35">
      <c r="A326" s="8">
        <v>19</v>
      </c>
      <c r="B326" s="9" t="s">
        <v>28</v>
      </c>
      <c r="C326" s="10">
        <f>C318+C322+C325</f>
        <v>46506.559999999998</v>
      </c>
      <c r="D326" s="10">
        <f t="shared" ref="D326:L326" si="137">D318+D322+D325</f>
        <v>104607.65</v>
      </c>
      <c r="E326" s="10">
        <f t="shared" si="137"/>
        <v>14833.760000000002</v>
      </c>
      <c r="F326" s="10">
        <f t="shared" si="137"/>
        <v>13465.56</v>
      </c>
      <c r="G326" s="10">
        <f t="shared" si="137"/>
        <v>3816.46</v>
      </c>
      <c r="H326" s="10">
        <f t="shared" si="137"/>
        <v>242.64</v>
      </c>
      <c r="I326" s="10">
        <f t="shared" si="137"/>
        <v>2537</v>
      </c>
      <c r="J326" s="10">
        <f t="shared" si="137"/>
        <v>818</v>
      </c>
      <c r="K326" s="10">
        <f t="shared" si="137"/>
        <v>67693.78</v>
      </c>
      <c r="L326" s="10">
        <f t="shared" si="137"/>
        <v>119133.84999999999</v>
      </c>
    </row>
    <row r="327" spans="1:12" ht="15" hidden="1" thickBot="1" x14ac:dyDescent="0.35">
      <c r="A327" s="8">
        <v>20</v>
      </c>
      <c r="B327" s="9" t="s">
        <v>29</v>
      </c>
      <c r="C327" s="21">
        <f>C326+C307</f>
        <v>113805.84</v>
      </c>
      <c r="D327" s="10">
        <f t="shared" ref="D327:L327" si="138">D307+D326</f>
        <v>157163.47</v>
      </c>
      <c r="E327" s="10">
        <f t="shared" si="138"/>
        <v>78337.78</v>
      </c>
      <c r="F327" s="10">
        <f t="shared" si="138"/>
        <v>27827.260000000002</v>
      </c>
      <c r="G327" s="10">
        <f t="shared" si="138"/>
        <v>22159.52</v>
      </c>
      <c r="H327" s="10">
        <f t="shared" si="138"/>
        <v>19126.23</v>
      </c>
      <c r="I327" s="10">
        <f t="shared" si="138"/>
        <v>2537</v>
      </c>
      <c r="J327" s="10">
        <f t="shared" si="138"/>
        <v>818</v>
      </c>
      <c r="K327" s="10">
        <f t="shared" si="138"/>
        <v>216840.13999999998</v>
      </c>
      <c r="L327" s="21">
        <f t="shared" si="138"/>
        <v>204934.96</v>
      </c>
    </row>
    <row r="328" spans="1:12" ht="18.600000000000001" hidden="1" thickBot="1" x14ac:dyDescent="0.35">
      <c r="A328" s="147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9"/>
    </row>
    <row r="329" spans="1:12" ht="18" hidden="1" x14ac:dyDescent="0.3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8" hidden="1" x14ac:dyDescent="0.3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idden="1" x14ac:dyDescent="0.3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8.600000000000001" hidden="1" thickBot="1" x14ac:dyDescent="0.4">
      <c r="A332" s="5"/>
      <c r="B332" s="159" t="s">
        <v>41</v>
      </c>
      <c r="C332" s="160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6.2" hidden="1" thickBot="1" x14ac:dyDescent="0.35">
      <c r="A333" s="152" t="s">
        <v>19</v>
      </c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4"/>
    </row>
    <row r="334" spans="1:12" ht="16.2" hidden="1" thickBot="1" x14ac:dyDescent="0.35">
      <c r="A334" s="152" t="s">
        <v>53</v>
      </c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4"/>
    </row>
    <row r="335" spans="1:12" ht="15" hidden="1" thickBot="1" x14ac:dyDescent="0.35">
      <c r="A335" s="6"/>
      <c r="B335" s="7"/>
      <c r="C335" s="155" t="s">
        <v>4</v>
      </c>
      <c r="D335" s="156"/>
      <c r="E335" s="155" t="s">
        <v>5</v>
      </c>
      <c r="F335" s="156"/>
      <c r="G335" s="155" t="s">
        <v>6</v>
      </c>
      <c r="H335" s="156"/>
      <c r="I335" s="155" t="s">
        <v>7</v>
      </c>
      <c r="J335" s="156"/>
      <c r="K335" s="155" t="s">
        <v>0</v>
      </c>
      <c r="L335" s="156"/>
    </row>
    <row r="336" spans="1:12" ht="15" hidden="1" thickBot="1" x14ac:dyDescent="0.35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2" ht="15" hidden="1" thickBot="1" x14ac:dyDescent="0.35">
      <c r="A337" s="8">
        <v>1</v>
      </c>
      <c r="B337" s="9" t="s">
        <v>10</v>
      </c>
      <c r="C337" s="108">
        <v>240348</v>
      </c>
      <c r="D337" s="108">
        <v>221213</v>
      </c>
      <c r="E337" s="108">
        <v>40236</v>
      </c>
      <c r="F337" s="108">
        <v>61293</v>
      </c>
      <c r="G337" s="108">
        <v>1592</v>
      </c>
      <c r="H337" s="108">
        <v>602</v>
      </c>
      <c r="I337" s="108">
        <v>0</v>
      </c>
      <c r="J337" s="108">
        <v>2</v>
      </c>
      <c r="K337" s="89">
        <f>C337+E337+G337+I337</f>
        <v>282176</v>
      </c>
      <c r="L337" s="90">
        <f t="shared" ref="L337" si="139">D337+F337+H337+J337</f>
        <v>283110</v>
      </c>
    </row>
    <row r="338" spans="1:12" ht="15" hidden="1" thickBot="1" x14ac:dyDescent="0.35">
      <c r="A338" s="8"/>
      <c r="B338" s="9" t="s">
        <v>11</v>
      </c>
      <c r="C338" s="108"/>
      <c r="D338" s="108"/>
      <c r="E338" s="108"/>
      <c r="F338" s="108"/>
      <c r="G338" s="108"/>
      <c r="H338" s="108"/>
      <c r="I338" s="108"/>
      <c r="J338" s="108"/>
      <c r="K338" s="89">
        <f t="shared" ref="K338:K347" si="140">C338+E338+G338+I338</f>
        <v>0</v>
      </c>
      <c r="L338" s="90">
        <f t="shared" ref="L338:L347" si="141">D338+F338+H338+J338</f>
        <v>0</v>
      </c>
    </row>
    <row r="339" spans="1:12" ht="15" hidden="1" thickBot="1" x14ac:dyDescent="0.35">
      <c r="A339" s="6">
        <v>2</v>
      </c>
      <c r="B339" s="11" t="s">
        <v>12</v>
      </c>
      <c r="C339" s="108">
        <v>1470</v>
      </c>
      <c r="D339" s="108">
        <v>110</v>
      </c>
      <c r="E339" s="108">
        <v>0</v>
      </c>
      <c r="F339" s="108">
        <v>0</v>
      </c>
      <c r="G339" s="108">
        <v>14</v>
      </c>
      <c r="H339" s="108">
        <v>0</v>
      </c>
      <c r="I339" s="108">
        <v>11</v>
      </c>
      <c r="J339" s="108">
        <v>0</v>
      </c>
      <c r="K339" s="89">
        <f t="shared" si="140"/>
        <v>1495</v>
      </c>
      <c r="L339" s="90">
        <f t="shared" si="141"/>
        <v>110</v>
      </c>
    </row>
    <row r="340" spans="1:12" ht="15" hidden="1" thickBot="1" x14ac:dyDescent="0.35">
      <c r="A340" s="6">
        <v>3</v>
      </c>
      <c r="B340" s="11" t="s">
        <v>13</v>
      </c>
      <c r="C340" s="108">
        <v>4040</v>
      </c>
      <c r="D340" s="108">
        <v>23378</v>
      </c>
      <c r="E340" s="108">
        <v>706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89">
        <f t="shared" si="140"/>
        <v>4746</v>
      </c>
      <c r="L340" s="90">
        <f t="shared" si="141"/>
        <v>23378</v>
      </c>
    </row>
    <row r="341" spans="1:12" ht="15" hidden="1" thickBot="1" x14ac:dyDescent="0.35">
      <c r="A341" s="6">
        <v>4</v>
      </c>
      <c r="B341" s="11" t="s">
        <v>3</v>
      </c>
      <c r="C341" s="108">
        <v>91472</v>
      </c>
      <c r="D341" s="108">
        <v>29</v>
      </c>
      <c r="E341" s="108">
        <v>0</v>
      </c>
      <c r="F341" s="108">
        <v>0</v>
      </c>
      <c r="G341" s="108">
        <v>1536</v>
      </c>
      <c r="H341" s="108">
        <v>0</v>
      </c>
      <c r="I341" s="108">
        <v>1230</v>
      </c>
      <c r="J341" s="108">
        <v>0</v>
      </c>
      <c r="K341" s="89">
        <f t="shared" si="140"/>
        <v>94238</v>
      </c>
      <c r="L341" s="90">
        <f t="shared" si="141"/>
        <v>29</v>
      </c>
    </row>
    <row r="342" spans="1:12" ht="15" hidden="1" thickBot="1" x14ac:dyDescent="0.35">
      <c r="A342" s="6">
        <v>5</v>
      </c>
      <c r="B342" s="11" t="s">
        <v>14</v>
      </c>
      <c r="C342" s="108">
        <v>372</v>
      </c>
      <c r="D342" s="108">
        <v>81</v>
      </c>
      <c r="E342" s="108">
        <v>0</v>
      </c>
      <c r="F342" s="108">
        <v>0</v>
      </c>
      <c r="G342" s="108">
        <v>3</v>
      </c>
      <c r="H342" s="108">
        <v>0</v>
      </c>
      <c r="I342" s="108">
        <v>3</v>
      </c>
      <c r="J342" s="108">
        <v>0</v>
      </c>
      <c r="K342" s="89">
        <f t="shared" si="140"/>
        <v>378</v>
      </c>
      <c r="L342" s="90">
        <f t="shared" si="141"/>
        <v>81</v>
      </c>
    </row>
    <row r="343" spans="1:12" ht="15" hidden="1" thickBot="1" x14ac:dyDescent="0.35">
      <c r="A343" s="6">
        <v>6</v>
      </c>
      <c r="B343" s="11" t="s">
        <v>15</v>
      </c>
      <c r="C343" s="108">
        <v>13672</v>
      </c>
      <c r="D343" s="108">
        <v>897</v>
      </c>
      <c r="E343" s="108">
        <v>2140</v>
      </c>
      <c r="F343" s="108">
        <v>0</v>
      </c>
      <c r="G343" s="108">
        <v>160</v>
      </c>
      <c r="H343" s="108">
        <v>99</v>
      </c>
      <c r="I343" s="108">
        <v>128</v>
      </c>
      <c r="J343" s="108">
        <v>0</v>
      </c>
      <c r="K343" s="89">
        <f t="shared" si="140"/>
        <v>16100</v>
      </c>
      <c r="L343" s="90">
        <f t="shared" si="141"/>
        <v>996</v>
      </c>
    </row>
    <row r="344" spans="1:12" ht="15" hidden="1" thickBot="1" x14ac:dyDescent="0.35">
      <c r="A344" s="6">
        <v>7</v>
      </c>
      <c r="B344" s="11" t="s">
        <v>16</v>
      </c>
      <c r="C344" s="108">
        <v>4197</v>
      </c>
      <c r="D344" s="108">
        <v>801</v>
      </c>
      <c r="E344" s="108">
        <v>364</v>
      </c>
      <c r="F344" s="108">
        <v>0</v>
      </c>
      <c r="G344" s="108">
        <v>47</v>
      </c>
      <c r="H344" s="108">
        <v>0</v>
      </c>
      <c r="I344" s="108">
        <v>38</v>
      </c>
      <c r="J344" s="108">
        <v>0</v>
      </c>
      <c r="K344" s="89">
        <f t="shared" si="140"/>
        <v>4646</v>
      </c>
      <c r="L344" s="90">
        <f t="shared" si="141"/>
        <v>801</v>
      </c>
    </row>
    <row r="345" spans="1:12" ht="15" hidden="1" thickBot="1" x14ac:dyDescent="0.35">
      <c r="A345" s="6">
        <v>8</v>
      </c>
      <c r="B345" s="11" t="s">
        <v>17</v>
      </c>
      <c r="C345" s="108">
        <v>507</v>
      </c>
      <c r="D345" s="108">
        <v>10</v>
      </c>
      <c r="E345" s="108">
        <v>39</v>
      </c>
      <c r="F345" s="108">
        <v>0</v>
      </c>
      <c r="G345" s="108">
        <v>5</v>
      </c>
      <c r="H345" s="108">
        <v>0</v>
      </c>
      <c r="I345" s="108">
        <v>4</v>
      </c>
      <c r="J345" s="108">
        <v>0</v>
      </c>
      <c r="K345" s="89">
        <f t="shared" si="140"/>
        <v>555</v>
      </c>
      <c r="L345" s="90">
        <f t="shared" si="141"/>
        <v>10</v>
      </c>
    </row>
    <row r="346" spans="1:12" ht="15" hidden="1" thickBot="1" x14ac:dyDescent="0.35">
      <c r="A346" s="6">
        <v>9</v>
      </c>
      <c r="B346" s="11" t="s">
        <v>18</v>
      </c>
      <c r="C346" s="108">
        <v>888</v>
      </c>
      <c r="D346" s="108">
        <v>9</v>
      </c>
      <c r="E346" s="108">
        <v>51</v>
      </c>
      <c r="F346" s="108">
        <v>0</v>
      </c>
      <c r="G346" s="108">
        <v>7</v>
      </c>
      <c r="H346" s="108">
        <v>0</v>
      </c>
      <c r="I346" s="108">
        <v>5</v>
      </c>
      <c r="J346" s="108">
        <v>0</v>
      </c>
      <c r="K346" s="89">
        <f t="shared" si="140"/>
        <v>951</v>
      </c>
      <c r="L346" s="90">
        <f t="shared" si="141"/>
        <v>9</v>
      </c>
    </row>
    <row r="347" spans="1:12" ht="15" hidden="1" thickBot="1" x14ac:dyDescent="0.35">
      <c r="A347" s="6">
        <v>10</v>
      </c>
      <c r="B347" s="11" t="s">
        <v>20</v>
      </c>
      <c r="C347" s="108">
        <v>1033</v>
      </c>
      <c r="D347" s="108">
        <v>23583</v>
      </c>
      <c r="E347" s="108">
        <v>2143</v>
      </c>
      <c r="F347" s="108">
        <v>0</v>
      </c>
      <c r="G347" s="108">
        <v>1</v>
      </c>
      <c r="H347" s="108">
        <v>0</v>
      </c>
      <c r="I347" s="108">
        <v>1</v>
      </c>
      <c r="J347" s="108">
        <v>0</v>
      </c>
      <c r="K347" s="89">
        <f t="shared" si="140"/>
        <v>3178</v>
      </c>
      <c r="L347" s="90">
        <f t="shared" si="141"/>
        <v>23583</v>
      </c>
    </row>
    <row r="348" spans="1:12" s="96" customFormat="1" ht="15" hidden="1" thickBot="1" x14ac:dyDescent="0.35">
      <c r="A348" s="91">
        <v>11</v>
      </c>
      <c r="B348" s="92" t="s">
        <v>21</v>
      </c>
      <c r="C348" s="93">
        <f>SUM(C339:C347)</f>
        <v>117651</v>
      </c>
      <c r="D348" s="93">
        <f t="shared" ref="D348:L348" si="142">SUM(D339:D347)</f>
        <v>48898</v>
      </c>
      <c r="E348" s="93">
        <f t="shared" si="142"/>
        <v>5443</v>
      </c>
      <c r="F348" s="93">
        <f t="shared" si="142"/>
        <v>0</v>
      </c>
      <c r="G348" s="93">
        <f t="shared" si="142"/>
        <v>1773</v>
      </c>
      <c r="H348" s="93">
        <f t="shared" si="142"/>
        <v>99</v>
      </c>
      <c r="I348" s="93">
        <f t="shared" si="142"/>
        <v>1420</v>
      </c>
      <c r="J348" s="93">
        <f t="shared" si="142"/>
        <v>0</v>
      </c>
      <c r="K348" s="94">
        <f t="shared" si="142"/>
        <v>126287</v>
      </c>
      <c r="L348" s="94">
        <f t="shared" si="142"/>
        <v>48997</v>
      </c>
    </row>
    <row r="349" spans="1:12" ht="15" hidden="1" thickBot="1" x14ac:dyDescent="0.35">
      <c r="A349" s="6">
        <v>12</v>
      </c>
      <c r="B349" s="12" t="s">
        <v>22</v>
      </c>
      <c r="C349" s="108">
        <v>9519</v>
      </c>
      <c r="D349" s="108">
        <v>2360</v>
      </c>
      <c r="E349" s="108">
        <v>0</v>
      </c>
      <c r="F349" s="108">
        <v>0</v>
      </c>
      <c r="G349" s="108">
        <v>123</v>
      </c>
      <c r="H349" s="108">
        <v>0</v>
      </c>
      <c r="I349" s="108">
        <v>98</v>
      </c>
      <c r="J349" s="108">
        <v>0</v>
      </c>
      <c r="K349" s="89">
        <f>C349+E349+G349+I349</f>
        <v>9740</v>
      </c>
      <c r="L349" s="90">
        <f t="shared" ref="L349" si="143">D349+F349+H349+J349</f>
        <v>2360</v>
      </c>
    </row>
    <row r="350" spans="1:12" ht="15" hidden="1" thickBot="1" x14ac:dyDescent="0.35">
      <c r="A350" s="13">
        <v>13</v>
      </c>
      <c r="B350" s="14" t="s">
        <v>1</v>
      </c>
      <c r="C350" s="108">
        <v>3702</v>
      </c>
      <c r="D350" s="108">
        <v>1715</v>
      </c>
      <c r="E350" s="108">
        <v>0</v>
      </c>
      <c r="F350" s="108">
        <v>0</v>
      </c>
      <c r="G350" s="108">
        <v>24</v>
      </c>
      <c r="H350" s="108">
        <v>33</v>
      </c>
      <c r="I350" s="108">
        <v>19</v>
      </c>
      <c r="J350" s="108">
        <v>0</v>
      </c>
      <c r="K350" s="89">
        <f t="shared" ref="K350:K351" si="144">C350+E350+G350+I350</f>
        <v>3745</v>
      </c>
      <c r="L350" s="90">
        <f t="shared" ref="L350:L351" si="145">D350+F350+H350+J350</f>
        <v>1748</v>
      </c>
    </row>
    <row r="351" spans="1:12" ht="15" hidden="1" thickBot="1" x14ac:dyDescent="0.35">
      <c r="A351" s="15">
        <v>14</v>
      </c>
      <c r="B351" s="16" t="s">
        <v>23</v>
      </c>
      <c r="C351" s="108">
        <v>344</v>
      </c>
      <c r="D351" s="108">
        <v>592</v>
      </c>
      <c r="E351" s="108">
        <v>0</v>
      </c>
      <c r="F351" s="108">
        <v>0</v>
      </c>
      <c r="G351" s="108">
        <v>0</v>
      </c>
      <c r="H351" s="108">
        <v>0</v>
      </c>
      <c r="I351" s="108">
        <v>0</v>
      </c>
      <c r="J351" s="108">
        <v>0</v>
      </c>
      <c r="K351" s="89">
        <f t="shared" si="144"/>
        <v>344</v>
      </c>
      <c r="L351" s="90">
        <f t="shared" si="145"/>
        <v>592</v>
      </c>
    </row>
    <row r="352" spans="1:12" s="96" customFormat="1" ht="15" hidden="1" thickBot="1" x14ac:dyDescent="0.35">
      <c r="A352" s="91">
        <v>15</v>
      </c>
      <c r="B352" s="92" t="s">
        <v>24</v>
      </c>
      <c r="C352" s="93">
        <f>SUM(C349:C351)</f>
        <v>13565</v>
      </c>
      <c r="D352" s="93">
        <f t="shared" ref="D352:L352" si="146">SUM(D349:D351)</f>
        <v>4667</v>
      </c>
      <c r="E352" s="93">
        <f t="shared" si="146"/>
        <v>0</v>
      </c>
      <c r="F352" s="93">
        <f t="shared" si="146"/>
        <v>0</v>
      </c>
      <c r="G352" s="93">
        <f t="shared" si="146"/>
        <v>147</v>
      </c>
      <c r="H352" s="93">
        <f t="shared" si="146"/>
        <v>33</v>
      </c>
      <c r="I352" s="93">
        <f t="shared" si="146"/>
        <v>117</v>
      </c>
      <c r="J352" s="93">
        <f t="shared" si="146"/>
        <v>0</v>
      </c>
      <c r="K352" s="94">
        <f t="shared" si="146"/>
        <v>13829</v>
      </c>
      <c r="L352" s="94">
        <f t="shared" si="146"/>
        <v>4700</v>
      </c>
    </row>
    <row r="353" spans="1:12" ht="15" hidden="1" thickBot="1" x14ac:dyDescent="0.35">
      <c r="A353" s="6">
        <v>16</v>
      </c>
      <c r="B353" s="11" t="s">
        <v>25</v>
      </c>
      <c r="C353" s="108">
        <v>7727</v>
      </c>
      <c r="D353" s="108">
        <v>48861</v>
      </c>
      <c r="E353" s="108">
        <v>0</v>
      </c>
      <c r="F353" s="108">
        <v>0</v>
      </c>
      <c r="G353" s="108">
        <v>73</v>
      </c>
      <c r="H353" s="108">
        <v>0</v>
      </c>
      <c r="I353" s="108">
        <v>58</v>
      </c>
      <c r="J353" s="108">
        <v>0</v>
      </c>
      <c r="K353" s="89">
        <f>C353+E353+G353+I353</f>
        <v>7858</v>
      </c>
      <c r="L353" s="90">
        <f t="shared" ref="L353" si="147">D353+F353+H353+J353</f>
        <v>48861</v>
      </c>
    </row>
    <row r="354" spans="1:12" ht="15" hidden="1" thickBot="1" x14ac:dyDescent="0.35">
      <c r="A354" s="6">
        <v>17</v>
      </c>
      <c r="B354" s="11" t="s">
        <v>26</v>
      </c>
      <c r="C354" s="108">
        <v>12267</v>
      </c>
      <c r="D354" s="108">
        <v>12936</v>
      </c>
      <c r="E354" s="108">
        <v>1383</v>
      </c>
      <c r="F354" s="108">
        <v>0</v>
      </c>
      <c r="G354" s="108">
        <v>180</v>
      </c>
      <c r="H354" s="108">
        <v>0</v>
      </c>
      <c r="I354" s="108">
        <v>144</v>
      </c>
      <c r="J354" s="108">
        <v>0</v>
      </c>
      <c r="K354" s="89">
        <f>C354+E354+G354+I354</f>
        <v>13974</v>
      </c>
      <c r="L354" s="90">
        <f t="shared" ref="L354" si="148">D354+F354+H354+J354</f>
        <v>12936</v>
      </c>
    </row>
    <row r="355" spans="1:12" s="96" customFormat="1" ht="27" hidden="1" thickBot="1" x14ac:dyDescent="0.35">
      <c r="A355" s="91">
        <v>18</v>
      </c>
      <c r="B355" s="92" t="s">
        <v>27</v>
      </c>
      <c r="C355" s="94">
        <f>SUM(C353:C354)</f>
        <v>19994</v>
      </c>
      <c r="D355" s="94">
        <f t="shared" ref="D355:L355" si="149">SUM(D353:D354)</f>
        <v>61797</v>
      </c>
      <c r="E355" s="94">
        <f t="shared" si="149"/>
        <v>1383</v>
      </c>
      <c r="F355" s="94">
        <f t="shared" si="149"/>
        <v>0</v>
      </c>
      <c r="G355" s="94">
        <f t="shared" si="149"/>
        <v>253</v>
      </c>
      <c r="H355" s="94">
        <f t="shared" si="149"/>
        <v>0</v>
      </c>
      <c r="I355" s="94">
        <f t="shared" si="149"/>
        <v>202</v>
      </c>
      <c r="J355" s="94">
        <f t="shared" si="149"/>
        <v>0</v>
      </c>
      <c r="K355" s="94">
        <f t="shared" si="149"/>
        <v>21832</v>
      </c>
      <c r="L355" s="94">
        <f t="shared" si="149"/>
        <v>61797</v>
      </c>
    </row>
    <row r="356" spans="1:12" ht="27" hidden="1" thickBot="1" x14ac:dyDescent="0.35">
      <c r="A356" s="8">
        <v>19</v>
      </c>
      <c r="B356" s="9" t="s">
        <v>28</v>
      </c>
      <c r="C356" s="10">
        <f>C348+C352+C355</f>
        <v>151210</v>
      </c>
      <c r="D356" s="10">
        <f t="shared" ref="D356:L356" si="150">D348+D352+D355</f>
        <v>115362</v>
      </c>
      <c r="E356" s="10">
        <f t="shared" si="150"/>
        <v>6826</v>
      </c>
      <c r="F356" s="10">
        <f t="shared" si="150"/>
        <v>0</v>
      </c>
      <c r="G356" s="10">
        <f t="shared" si="150"/>
        <v>2173</v>
      </c>
      <c r="H356" s="10">
        <f t="shared" si="150"/>
        <v>132</v>
      </c>
      <c r="I356" s="10">
        <f t="shared" si="150"/>
        <v>1739</v>
      </c>
      <c r="J356" s="10">
        <f t="shared" si="150"/>
        <v>0</v>
      </c>
      <c r="K356" s="10">
        <f t="shared" si="150"/>
        <v>161948</v>
      </c>
      <c r="L356" s="10">
        <f t="shared" si="150"/>
        <v>115494</v>
      </c>
    </row>
    <row r="357" spans="1:12" ht="15" hidden="1" thickBot="1" x14ac:dyDescent="0.35">
      <c r="A357" s="8">
        <v>20</v>
      </c>
      <c r="B357" s="9" t="s">
        <v>29</v>
      </c>
      <c r="C357" s="21">
        <f>C356+C337</f>
        <v>391558</v>
      </c>
      <c r="D357" s="10">
        <f t="shared" ref="D357:L357" si="151">D337+D356</f>
        <v>336575</v>
      </c>
      <c r="E357" s="10">
        <f t="shared" si="151"/>
        <v>47062</v>
      </c>
      <c r="F357" s="10">
        <f t="shared" si="151"/>
        <v>61293</v>
      </c>
      <c r="G357" s="10">
        <f t="shared" si="151"/>
        <v>3765</v>
      </c>
      <c r="H357" s="10">
        <f t="shared" si="151"/>
        <v>734</v>
      </c>
      <c r="I357" s="10">
        <f t="shared" si="151"/>
        <v>1739</v>
      </c>
      <c r="J357" s="10">
        <f t="shared" si="151"/>
        <v>2</v>
      </c>
      <c r="K357" s="10">
        <f t="shared" si="151"/>
        <v>444124</v>
      </c>
      <c r="L357" s="10">
        <f t="shared" si="151"/>
        <v>398604</v>
      </c>
    </row>
    <row r="358" spans="1:12" hidden="1" x14ac:dyDescent="0.3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hidden="1" x14ac:dyDescent="0.3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hidden="1" x14ac:dyDescent="0.3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hidden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8" hidden="1" x14ac:dyDescent="0.35">
      <c r="A362" s="5"/>
      <c r="B362" s="161" t="s">
        <v>42</v>
      </c>
      <c r="C362" s="162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6.2" hidden="1" thickBot="1" x14ac:dyDescent="0.35">
      <c r="A363" s="152" t="s">
        <v>19</v>
      </c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4"/>
    </row>
    <row r="364" spans="1:12" ht="16.2" hidden="1" thickBot="1" x14ac:dyDescent="0.35">
      <c r="A364" s="152" t="s">
        <v>53</v>
      </c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4"/>
    </row>
    <row r="365" spans="1:12" ht="15" hidden="1" thickBot="1" x14ac:dyDescent="0.35">
      <c r="A365" s="6"/>
      <c r="B365" s="7"/>
      <c r="C365" s="155" t="s">
        <v>4</v>
      </c>
      <c r="D365" s="156"/>
      <c r="E365" s="155" t="s">
        <v>5</v>
      </c>
      <c r="F365" s="156"/>
      <c r="G365" s="155" t="s">
        <v>6</v>
      </c>
      <c r="H365" s="156"/>
      <c r="I365" s="155" t="s">
        <v>7</v>
      </c>
      <c r="J365" s="156"/>
      <c r="K365" s="155" t="s">
        <v>0</v>
      </c>
      <c r="L365" s="156"/>
    </row>
    <row r="366" spans="1:12" ht="15" hidden="1" thickBot="1" x14ac:dyDescent="0.35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2" ht="15" hidden="1" thickBot="1" x14ac:dyDescent="0.35">
      <c r="A367" s="8">
        <v>1</v>
      </c>
      <c r="B367" s="9" t="s">
        <v>10</v>
      </c>
      <c r="C367" s="3">
        <v>122186</v>
      </c>
      <c r="D367" s="3">
        <v>146461</v>
      </c>
      <c r="E367" s="3">
        <v>64560</v>
      </c>
      <c r="F367" s="3">
        <v>26850</v>
      </c>
      <c r="G367" s="3">
        <v>9908</v>
      </c>
      <c r="H367" s="3">
        <v>11651</v>
      </c>
      <c r="I367" s="3">
        <v>0</v>
      </c>
      <c r="J367" s="3">
        <v>0</v>
      </c>
      <c r="K367" s="89">
        <f>C367+E367+G367+I367</f>
        <v>196654</v>
      </c>
      <c r="L367" s="90">
        <f t="shared" ref="L367" si="152">D367+F367+H367+J367</f>
        <v>184962</v>
      </c>
    </row>
    <row r="368" spans="1:12" ht="15" hidden="1" thickBot="1" x14ac:dyDescent="0.35">
      <c r="A368" s="8"/>
      <c r="B368" s="9" t="s">
        <v>11</v>
      </c>
      <c r="C368" s="33"/>
      <c r="D368" s="31"/>
      <c r="E368" s="31"/>
      <c r="F368" s="31"/>
      <c r="G368" s="31"/>
      <c r="H368" s="31"/>
      <c r="I368" s="31"/>
      <c r="J368" s="32"/>
      <c r="K368" s="89">
        <f t="shared" ref="K368:K377" si="153">C368+E368+G368+I368</f>
        <v>0</v>
      </c>
      <c r="L368" s="90">
        <f t="shared" ref="L368:L377" si="154">D368+F368+H368+J368</f>
        <v>0</v>
      </c>
    </row>
    <row r="369" spans="1:12" ht="15" hidden="1" thickBot="1" x14ac:dyDescent="0.35">
      <c r="A369" s="6">
        <v>2</v>
      </c>
      <c r="B369" s="11" t="s">
        <v>12</v>
      </c>
      <c r="C369" s="3">
        <v>368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22</v>
      </c>
      <c r="J369" s="3">
        <v>0</v>
      </c>
      <c r="K369" s="89">
        <f t="shared" si="153"/>
        <v>390</v>
      </c>
      <c r="L369" s="90">
        <f t="shared" si="154"/>
        <v>0</v>
      </c>
    </row>
    <row r="370" spans="1:12" ht="15" hidden="1" thickBot="1" x14ac:dyDescent="0.35">
      <c r="A370" s="6">
        <v>3</v>
      </c>
      <c r="B370" s="11" t="s">
        <v>13</v>
      </c>
      <c r="C370" s="3">
        <v>2190</v>
      </c>
      <c r="D370" s="3">
        <v>520</v>
      </c>
      <c r="E370" s="3">
        <v>66</v>
      </c>
      <c r="F370" s="3">
        <v>0</v>
      </c>
      <c r="G370" s="3">
        <v>36</v>
      </c>
      <c r="H370" s="3">
        <v>0</v>
      </c>
      <c r="I370" s="3">
        <v>188</v>
      </c>
      <c r="J370" s="3">
        <v>0</v>
      </c>
      <c r="K370" s="89">
        <f t="shared" si="153"/>
        <v>2480</v>
      </c>
      <c r="L370" s="90">
        <f t="shared" si="154"/>
        <v>520</v>
      </c>
    </row>
    <row r="371" spans="1:12" ht="15" hidden="1" thickBot="1" x14ac:dyDescent="0.35">
      <c r="A371" s="6">
        <v>4</v>
      </c>
      <c r="B371" s="11" t="s">
        <v>3</v>
      </c>
      <c r="C371" s="3">
        <v>292</v>
      </c>
      <c r="D371" s="3">
        <v>0</v>
      </c>
      <c r="E371" s="3">
        <v>0</v>
      </c>
      <c r="F371" s="3">
        <v>0</v>
      </c>
      <c r="G371" s="3">
        <v>26</v>
      </c>
      <c r="H371" s="3">
        <v>0</v>
      </c>
      <c r="I371" s="3">
        <v>146</v>
      </c>
      <c r="J371" s="3">
        <v>0</v>
      </c>
      <c r="K371" s="89">
        <f t="shared" si="153"/>
        <v>464</v>
      </c>
      <c r="L371" s="90">
        <f t="shared" si="154"/>
        <v>0</v>
      </c>
    </row>
    <row r="372" spans="1:12" ht="15" hidden="1" thickBot="1" x14ac:dyDescent="0.35">
      <c r="A372" s="6">
        <v>5</v>
      </c>
      <c r="B372" s="11" t="s">
        <v>14</v>
      </c>
      <c r="C372" s="3">
        <v>80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89">
        <f t="shared" si="153"/>
        <v>80</v>
      </c>
      <c r="L372" s="90">
        <f t="shared" si="154"/>
        <v>0</v>
      </c>
    </row>
    <row r="373" spans="1:12" ht="15" hidden="1" thickBot="1" x14ac:dyDescent="0.35">
      <c r="A373" s="6">
        <v>6</v>
      </c>
      <c r="B373" s="11" t="s">
        <v>15</v>
      </c>
      <c r="C373" s="3">
        <v>1778</v>
      </c>
      <c r="D373" s="3">
        <v>520</v>
      </c>
      <c r="E373" s="3">
        <v>166</v>
      </c>
      <c r="F373" s="3">
        <v>25</v>
      </c>
      <c r="G373" s="3">
        <v>118</v>
      </c>
      <c r="H373" s="3">
        <v>10</v>
      </c>
      <c r="I373" s="3">
        <v>214</v>
      </c>
      <c r="J373" s="3">
        <v>0</v>
      </c>
      <c r="K373" s="89">
        <f t="shared" si="153"/>
        <v>2276</v>
      </c>
      <c r="L373" s="90">
        <f t="shared" si="154"/>
        <v>555</v>
      </c>
    </row>
    <row r="374" spans="1:12" ht="15" hidden="1" thickBot="1" x14ac:dyDescent="0.35">
      <c r="A374" s="6">
        <v>7</v>
      </c>
      <c r="B374" s="11" t="s">
        <v>16</v>
      </c>
      <c r="C374" s="3">
        <v>158</v>
      </c>
      <c r="D374" s="3">
        <v>0</v>
      </c>
      <c r="E374" s="3">
        <v>0</v>
      </c>
      <c r="F374" s="3">
        <v>0</v>
      </c>
      <c r="G374" s="3">
        <v>14</v>
      </c>
      <c r="H374" s="3">
        <v>0</v>
      </c>
      <c r="I374" s="3">
        <v>26</v>
      </c>
      <c r="J374" s="3">
        <v>0</v>
      </c>
      <c r="K374" s="89">
        <f t="shared" si="153"/>
        <v>198</v>
      </c>
      <c r="L374" s="90">
        <f t="shared" si="154"/>
        <v>0</v>
      </c>
    </row>
    <row r="375" spans="1:12" ht="15" hidden="1" thickBot="1" x14ac:dyDescent="0.35">
      <c r="A375" s="6">
        <v>8</v>
      </c>
      <c r="B375" s="11" t="s">
        <v>17</v>
      </c>
      <c r="C375" s="3">
        <v>174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64</v>
      </c>
      <c r="J375" s="3">
        <v>0</v>
      </c>
      <c r="K375" s="89">
        <f t="shared" si="153"/>
        <v>238</v>
      </c>
      <c r="L375" s="90">
        <f t="shared" si="154"/>
        <v>0</v>
      </c>
    </row>
    <row r="376" spans="1:12" ht="15" hidden="1" thickBot="1" x14ac:dyDescent="0.35">
      <c r="A376" s="6">
        <v>9</v>
      </c>
      <c r="B376" s="11" t="s">
        <v>18</v>
      </c>
      <c r="C376" s="3">
        <v>80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89">
        <f t="shared" si="153"/>
        <v>80</v>
      </c>
      <c r="L376" s="90">
        <f t="shared" si="154"/>
        <v>0</v>
      </c>
    </row>
    <row r="377" spans="1:12" ht="15" hidden="1" thickBot="1" x14ac:dyDescent="0.35">
      <c r="A377" s="6">
        <v>10</v>
      </c>
      <c r="B377" s="11" t="s">
        <v>20</v>
      </c>
      <c r="C377" s="3">
        <v>13180</v>
      </c>
      <c r="D377" s="3">
        <v>2510</v>
      </c>
      <c r="E377" s="3">
        <v>11104</v>
      </c>
      <c r="F377" s="3">
        <v>348</v>
      </c>
      <c r="G377" s="3">
        <v>916</v>
      </c>
      <c r="H377" s="3">
        <v>24</v>
      </c>
      <c r="I377" s="3">
        <v>0</v>
      </c>
      <c r="J377" s="3">
        <v>0</v>
      </c>
      <c r="K377" s="89">
        <f t="shared" si="153"/>
        <v>25200</v>
      </c>
      <c r="L377" s="90">
        <f t="shared" si="154"/>
        <v>2882</v>
      </c>
    </row>
    <row r="378" spans="1:12" s="96" customFormat="1" ht="15" hidden="1" thickBot="1" x14ac:dyDescent="0.35">
      <c r="A378" s="91">
        <v>11</v>
      </c>
      <c r="B378" s="92" t="s">
        <v>21</v>
      </c>
      <c r="C378" s="93">
        <f>SUM(C369:C377)</f>
        <v>18300</v>
      </c>
      <c r="D378" s="93">
        <f t="shared" ref="D378:L378" si="155">SUM(D369:D377)</f>
        <v>3550</v>
      </c>
      <c r="E378" s="93">
        <f t="shared" si="155"/>
        <v>11336</v>
      </c>
      <c r="F378" s="93">
        <f t="shared" si="155"/>
        <v>373</v>
      </c>
      <c r="G378" s="93">
        <f t="shared" si="155"/>
        <v>1110</v>
      </c>
      <c r="H378" s="93">
        <f t="shared" si="155"/>
        <v>34</v>
      </c>
      <c r="I378" s="93">
        <f t="shared" si="155"/>
        <v>660</v>
      </c>
      <c r="J378" s="93">
        <f t="shared" si="155"/>
        <v>0</v>
      </c>
      <c r="K378" s="94">
        <f t="shared" si="155"/>
        <v>31406</v>
      </c>
      <c r="L378" s="94">
        <f t="shared" si="155"/>
        <v>3957</v>
      </c>
    </row>
    <row r="379" spans="1:12" ht="15" hidden="1" thickBot="1" x14ac:dyDescent="0.35">
      <c r="A379" s="6">
        <v>12</v>
      </c>
      <c r="B379" s="12" t="s">
        <v>22</v>
      </c>
      <c r="C379" s="3">
        <v>0</v>
      </c>
      <c r="D379" s="3"/>
      <c r="E379" s="3"/>
      <c r="F379" s="3"/>
      <c r="G379" s="3"/>
      <c r="H379" s="3"/>
      <c r="I379" s="3"/>
      <c r="J379" s="3"/>
      <c r="K379" s="89">
        <f>C379+E379+G379+I379</f>
        <v>0</v>
      </c>
      <c r="L379" s="90">
        <f t="shared" ref="L379" si="156">D379+F379+H379+J379</f>
        <v>0</v>
      </c>
    </row>
    <row r="380" spans="1:12" ht="15" hidden="1" thickBot="1" x14ac:dyDescent="0.35">
      <c r="A380" s="13">
        <v>13</v>
      </c>
      <c r="B380" s="14" t="s">
        <v>1</v>
      </c>
      <c r="C380" s="3">
        <v>1270</v>
      </c>
      <c r="D380" s="3">
        <v>50</v>
      </c>
      <c r="E380" s="3">
        <v>0</v>
      </c>
      <c r="F380" s="3">
        <v>0</v>
      </c>
      <c r="G380" s="3">
        <v>180</v>
      </c>
      <c r="H380" s="3">
        <v>30</v>
      </c>
      <c r="I380" s="3">
        <v>64</v>
      </c>
      <c r="J380" s="3">
        <v>0</v>
      </c>
      <c r="K380" s="89">
        <f t="shared" ref="K380:K381" si="157">C380+E380+G380+I380</f>
        <v>1514</v>
      </c>
      <c r="L380" s="90">
        <f t="shared" ref="L380:L381" si="158">D380+F380+H380+J380</f>
        <v>80</v>
      </c>
    </row>
    <row r="381" spans="1:12" ht="15" hidden="1" thickBot="1" x14ac:dyDescent="0.35">
      <c r="A381" s="15">
        <v>14</v>
      </c>
      <c r="B381" s="16" t="s">
        <v>23</v>
      </c>
      <c r="C381" s="3">
        <v>0</v>
      </c>
      <c r="D381" s="3"/>
      <c r="E381" s="3"/>
      <c r="F381" s="3"/>
      <c r="G381" s="3"/>
      <c r="H381" s="3"/>
      <c r="I381" s="3"/>
      <c r="J381" s="3"/>
      <c r="K381" s="89">
        <f t="shared" si="157"/>
        <v>0</v>
      </c>
      <c r="L381" s="90">
        <f t="shared" si="158"/>
        <v>0</v>
      </c>
    </row>
    <row r="382" spans="1:12" s="96" customFormat="1" ht="15" hidden="1" thickBot="1" x14ac:dyDescent="0.35">
      <c r="A382" s="91">
        <v>15</v>
      </c>
      <c r="B382" s="92" t="s">
        <v>24</v>
      </c>
      <c r="C382" s="94">
        <f>SUM(C379:C381)</f>
        <v>1270</v>
      </c>
      <c r="D382" s="94">
        <f t="shared" ref="D382:L382" si="159">SUM(D379:D381)</f>
        <v>50</v>
      </c>
      <c r="E382" s="94">
        <f t="shared" si="159"/>
        <v>0</v>
      </c>
      <c r="F382" s="94">
        <f t="shared" si="159"/>
        <v>0</v>
      </c>
      <c r="G382" s="94">
        <f t="shared" si="159"/>
        <v>180</v>
      </c>
      <c r="H382" s="94">
        <f t="shared" si="159"/>
        <v>30</v>
      </c>
      <c r="I382" s="94">
        <f t="shared" si="159"/>
        <v>64</v>
      </c>
      <c r="J382" s="94">
        <f t="shared" si="159"/>
        <v>0</v>
      </c>
      <c r="K382" s="94">
        <f t="shared" si="159"/>
        <v>1514</v>
      </c>
      <c r="L382" s="94">
        <f t="shared" si="159"/>
        <v>80</v>
      </c>
    </row>
    <row r="383" spans="1:12" ht="15" hidden="1" thickBot="1" x14ac:dyDescent="0.35">
      <c r="A383" s="6">
        <v>16</v>
      </c>
      <c r="B383" s="11" t="s">
        <v>25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89">
        <f>C383+E383+G383+I383</f>
        <v>0</v>
      </c>
      <c r="L383" s="90">
        <f t="shared" ref="L383" si="160">D383+F383+H383+J383</f>
        <v>0</v>
      </c>
    </row>
    <row r="384" spans="1:12" ht="15" hidden="1" thickBot="1" x14ac:dyDescent="0.35">
      <c r="A384" s="6">
        <v>17</v>
      </c>
      <c r="B384" s="11" t="s">
        <v>26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0</v>
      </c>
    </row>
    <row r="385" spans="1:12" s="96" customFormat="1" ht="27" hidden="1" thickBot="1" x14ac:dyDescent="0.35">
      <c r="A385" s="91">
        <v>18</v>
      </c>
      <c r="B385" s="92" t="s">
        <v>27</v>
      </c>
      <c r="C385" s="94">
        <f>SUM(C383:C384)</f>
        <v>0</v>
      </c>
      <c r="D385" s="94">
        <f t="shared" ref="D385:L385" si="161">SUM(D383:D384)</f>
        <v>0</v>
      </c>
      <c r="E385" s="94">
        <f t="shared" si="161"/>
        <v>0</v>
      </c>
      <c r="F385" s="94">
        <f t="shared" si="161"/>
        <v>0</v>
      </c>
      <c r="G385" s="94">
        <f t="shared" si="161"/>
        <v>0</v>
      </c>
      <c r="H385" s="94">
        <f t="shared" si="161"/>
        <v>0</v>
      </c>
      <c r="I385" s="94">
        <f t="shared" si="161"/>
        <v>0</v>
      </c>
      <c r="J385" s="94">
        <f t="shared" si="161"/>
        <v>0</v>
      </c>
      <c r="K385" s="94">
        <f t="shared" si="161"/>
        <v>0</v>
      </c>
      <c r="L385" s="94">
        <f t="shared" si="161"/>
        <v>0</v>
      </c>
    </row>
    <row r="386" spans="1:12" ht="27" hidden="1" thickBot="1" x14ac:dyDescent="0.35">
      <c r="A386" s="8">
        <v>19</v>
      </c>
      <c r="B386" s="9" t="s">
        <v>28</v>
      </c>
      <c r="C386" s="10">
        <f>C378+C382+C385</f>
        <v>19570</v>
      </c>
      <c r="D386" s="10">
        <f t="shared" ref="D386:L386" si="162">D378+D382+D385</f>
        <v>3600</v>
      </c>
      <c r="E386" s="10">
        <f t="shared" si="162"/>
        <v>11336</v>
      </c>
      <c r="F386" s="10">
        <f t="shared" si="162"/>
        <v>373</v>
      </c>
      <c r="G386" s="10">
        <f t="shared" si="162"/>
        <v>1290</v>
      </c>
      <c r="H386" s="10">
        <f t="shared" si="162"/>
        <v>64</v>
      </c>
      <c r="I386" s="10">
        <f t="shared" si="162"/>
        <v>724</v>
      </c>
      <c r="J386" s="10">
        <f t="shared" si="162"/>
        <v>0</v>
      </c>
      <c r="K386" s="10">
        <f t="shared" si="162"/>
        <v>32920</v>
      </c>
      <c r="L386" s="10">
        <f t="shared" si="162"/>
        <v>4037</v>
      </c>
    </row>
    <row r="387" spans="1:12" ht="15" hidden="1" thickBot="1" x14ac:dyDescent="0.35">
      <c r="A387" s="8">
        <v>20</v>
      </c>
      <c r="B387" s="9" t="s">
        <v>29</v>
      </c>
      <c r="C387" s="21">
        <f>C386+C367</f>
        <v>141756</v>
      </c>
      <c r="D387" s="10">
        <f t="shared" ref="D387:L387" si="163">D367+D386</f>
        <v>150061</v>
      </c>
      <c r="E387" s="10">
        <f t="shared" si="163"/>
        <v>75896</v>
      </c>
      <c r="F387" s="10">
        <f t="shared" si="163"/>
        <v>27223</v>
      </c>
      <c r="G387" s="10">
        <f t="shared" si="163"/>
        <v>11198</v>
      </c>
      <c r="H387" s="10">
        <f t="shared" si="163"/>
        <v>11715</v>
      </c>
      <c r="I387" s="10">
        <f t="shared" si="163"/>
        <v>724</v>
      </c>
      <c r="J387" s="10">
        <f t="shared" si="163"/>
        <v>0</v>
      </c>
      <c r="K387" s="10">
        <f t="shared" si="163"/>
        <v>229574</v>
      </c>
      <c r="L387" s="10">
        <f t="shared" si="163"/>
        <v>188999</v>
      </c>
    </row>
    <row r="388" spans="1:12" ht="18.600000000000001" hidden="1" thickBot="1" x14ac:dyDescent="0.35">
      <c r="A388" s="147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9"/>
    </row>
    <row r="389" spans="1:12" ht="18" hidden="1" x14ac:dyDescent="0.3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8" hidden="1" x14ac:dyDescent="0.3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idden="1" x14ac:dyDescent="0.3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8" hidden="1" x14ac:dyDescent="0.35">
      <c r="A392" s="5"/>
      <c r="B392" s="161" t="s">
        <v>43</v>
      </c>
      <c r="C392" s="162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6.2" hidden="1" thickBot="1" x14ac:dyDescent="0.35">
      <c r="A393" s="152" t="s">
        <v>19</v>
      </c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4"/>
    </row>
    <row r="394" spans="1:12" ht="16.2" hidden="1" thickBot="1" x14ac:dyDescent="0.35">
      <c r="A394" s="152" t="s">
        <v>53</v>
      </c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4"/>
    </row>
    <row r="395" spans="1:12" ht="15" hidden="1" thickBot="1" x14ac:dyDescent="0.35">
      <c r="A395" s="6"/>
      <c r="B395" s="7"/>
      <c r="C395" s="155" t="s">
        <v>4</v>
      </c>
      <c r="D395" s="156"/>
      <c r="E395" s="155" t="s">
        <v>5</v>
      </c>
      <c r="F395" s="156"/>
      <c r="G395" s="155" t="s">
        <v>6</v>
      </c>
      <c r="H395" s="156"/>
      <c r="I395" s="155" t="s">
        <v>7</v>
      </c>
      <c r="J395" s="156"/>
      <c r="K395" s="155" t="s">
        <v>0</v>
      </c>
      <c r="L395" s="156"/>
    </row>
    <row r="396" spans="1:12" ht="15" hidden="1" thickBot="1" x14ac:dyDescent="0.35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2" ht="18" hidden="1" thickBot="1" x14ac:dyDescent="0.35">
      <c r="A397" s="8">
        <v>1</v>
      </c>
      <c r="B397" s="9" t="s">
        <v>10</v>
      </c>
      <c r="C397" s="49">
        <v>164464</v>
      </c>
      <c r="D397" s="50">
        <v>145765</v>
      </c>
      <c r="E397" s="49">
        <v>68062</v>
      </c>
      <c r="F397" s="50">
        <v>47440</v>
      </c>
      <c r="G397" s="50">
        <v>7000</v>
      </c>
      <c r="H397" s="50">
        <v>16953</v>
      </c>
      <c r="I397" s="50">
        <v>7040</v>
      </c>
      <c r="J397" s="50">
        <v>0</v>
      </c>
      <c r="K397" s="89">
        <f>C397+E397+G397+I397</f>
        <v>246566</v>
      </c>
      <c r="L397" s="90">
        <f t="shared" ref="L397" si="164">D397+F397+H397+J397</f>
        <v>210158</v>
      </c>
    </row>
    <row r="398" spans="1:12" ht="18" hidden="1" thickBot="1" x14ac:dyDescent="0.35">
      <c r="A398" s="8"/>
      <c r="B398" s="9" t="s">
        <v>11</v>
      </c>
      <c r="C398" s="51">
        <v>0</v>
      </c>
      <c r="D398" s="52"/>
      <c r="E398" s="53">
        <v>0</v>
      </c>
      <c r="F398" s="52"/>
      <c r="G398" s="52">
        <v>0</v>
      </c>
      <c r="H398" s="52"/>
      <c r="I398" s="52"/>
      <c r="J398" s="54"/>
      <c r="K398" s="89">
        <f t="shared" ref="K398:K407" si="165">C398+E398+G398+I398</f>
        <v>0</v>
      </c>
      <c r="L398" s="90">
        <f t="shared" ref="L398:L407" si="166">D398+F398+H398+J398</f>
        <v>0</v>
      </c>
    </row>
    <row r="399" spans="1:12" ht="18" hidden="1" thickBot="1" x14ac:dyDescent="0.35">
      <c r="A399" s="6">
        <v>2</v>
      </c>
      <c r="B399" s="11" t="s">
        <v>12</v>
      </c>
      <c r="C399" s="49">
        <v>6192</v>
      </c>
      <c r="D399" s="50">
        <v>1812</v>
      </c>
      <c r="E399" s="49">
        <v>1282</v>
      </c>
      <c r="F399" s="50">
        <v>580</v>
      </c>
      <c r="G399" s="49">
        <v>110</v>
      </c>
      <c r="H399" s="50">
        <v>20</v>
      </c>
      <c r="I399" s="49">
        <v>0</v>
      </c>
      <c r="J399" s="50">
        <v>0</v>
      </c>
      <c r="K399" s="89">
        <f t="shared" si="165"/>
        <v>7584</v>
      </c>
      <c r="L399" s="90">
        <f t="shared" si="166"/>
        <v>2412</v>
      </c>
    </row>
    <row r="400" spans="1:12" ht="18" hidden="1" thickBot="1" x14ac:dyDescent="0.35">
      <c r="A400" s="6">
        <v>3</v>
      </c>
      <c r="B400" s="11" t="s">
        <v>13</v>
      </c>
      <c r="C400" s="49">
        <v>10994</v>
      </c>
      <c r="D400" s="50">
        <v>1132</v>
      </c>
      <c r="E400" s="49">
        <v>1756</v>
      </c>
      <c r="F400" s="50">
        <v>610</v>
      </c>
      <c r="G400" s="49">
        <v>270</v>
      </c>
      <c r="H400" s="50">
        <v>10</v>
      </c>
      <c r="I400" s="49">
        <v>0</v>
      </c>
      <c r="J400" s="50">
        <v>0</v>
      </c>
      <c r="K400" s="89">
        <f t="shared" si="165"/>
        <v>13020</v>
      </c>
      <c r="L400" s="90">
        <f t="shared" si="166"/>
        <v>1752</v>
      </c>
    </row>
    <row r="401" spans="1:12" ht="18" hidden="1" thickBot="1" x14ac:dyDescent="0.35">
      <c r="A401" s="6">
        <v>4</v>
      </c>
      <c r="B401" s="11" t="s">
        <v>3</v>
      </c>
      <c r="C401" s="49">
        <v>4530</v>
      </c>
      <c r="D401" s="50">
        <v>65</v>
      </c>
      <c r="E401" s="49">
        <v>542</v>
      </c>
      <c r="F401" s="50">
        <v>76</v>
      </c>
      <c r="G401" s="50">
        <v>76</v>
      </c>
      <c r="H401" s="50">
        <v>0</v>
      </c>
      <c r="I401" s="49">
        <v>0</v>
      </c>
      <c r="J401" s="50">
        <v>0</v>
      </c>
      <c r="K401" s="89">
        <f t="shared" si="165"/>
        <v>5148</v>
      </c>
      <c r="L401" s="90">
        <f t="shared" si="166"/>
        <v>141</v>
      </c>
    </row>
    <row r="402" spans="1:12" ht="18" hidden="1" thickBot="1" x14ac:dyDescent="0.35">
      <c r="A402" s="6">
        <v>5</v>
      </c>
      <c r="B402" s="11" t="s">
        <v>14</v>
      </c>
      <c r="C402" s="49">
        <v>3602</v>
      </c>
      <c r="D402" s="50">
        <v>140</v>
      </c>
      <c r="E402" s="49">
        <v>1044</v>
      </c>
      <c r="F402" s="50">
        <v>40</v>
      </c>
      <c r="G402" s="49">
        <v>32</v>
      </c>
      <c r="H402" s="50">
        <v>0</v>
      </c>
      <c r="I402" s="49">
        <v>0</v>
      </c>
      <c r="J402" s="50">
        <v>0</v>
      </c>
      <c r="K402" s="89">
        <f t="shared" si="165"/>
        <v>4678</v>
      </c>
      <c r="L402" s="90">
        <f t="shared" si="166"/>
        <v>180</v>
      </c>
    </row>
    <row r="403" spans="1:12" ht="18" hidden="1" thickBot="1" x14ac:dyDescent="0.35">
      <c r="A403" s="6">
        <v>6</v>
      </c>
      <c r="B403" s="11" t="s">
        <v>15</v>
      </c>
      <c r="C403" s="49">
        <v>10108</v>
      </c>
      <c r="D403" s="50">
        <v>3646</v>
      </c>
      <c r="E403" s="49">
        <v>2032</v>
      </c>
      <c r="F403" s="50">
        <v>355</v>
      </c>
      <c r="G403" s="50">
        <v>614</v>
      </c>
      <c r="H403" s="50">
        <v>715</v>
      </c>
      <c r="I403" s="49">
        <v>0</v>
      </c>
      <c r="J403" s="50">
        <v>0</v>
      </c>
      <c r="K403" s="89">
        <f t="shared" si="165"/>
        <v>12754</v>
      </c>
      <c r="L403" s="90">
        <f t="shared" si="166"/>
        <v>4716</v>
      </c>
    </row>
    <row r="404" spans="1:12" ht="18" hidden="1" thickBot="1" x14ac:dyDescent="0.35">
      <c r="A404" s="6">
        <v>7</v>
      </c>
      <c r="B404" s="11" t="s">
        <v>16</v>
      </c>
      <c r="C404" s="49">
        <v>6854</v>
      </c>
      <c r="D404" s="50">
        <v>0</v>
      </c>
      <c r="E404" s="49">
        <v>1540</v>
      </c>
      <c r="F404" s="50">
        <v>0</v>
      </c>
      <c r="G404" s="50">
        <v>424</v>
      </c>
      <c r="H404" s="50">
        <v>0</v>
      </c>
      <c r="I404" s="49">
        <v>0</v>
      </c>
      <c r="J404" s="50">
        <v>0</v>
      </c>
      <c r="K404" s="89">
        <f t="shared" si="165"/>
        <v>8818</v>
      </c>
      <c r="L404" s="90">
        <f t="shared" si="166"/>
        <v>0</v>
      </c>
    </row>
    <row r="405" spans="1:12" ht="18" hidden="1" thickBot="1" x14ac:dyDescent="0.35">
      <c r="A405" s="6">
        <v>8</v>
      </c>
      <c r="B405" s="11" t="s">
        <v>17</v>
      </c>
      <c r="C405" s="49">
        <v>2344</v>
      </c>
      <c r="D405" s="50">
        <v>12</v>
      </c>
      <c r="E405" s="49">
        <v>266</v>
      </c>
      <c r="F405" s="50">
        <v>0</v>
      </c>
      <c r="G405" s="50">
        <v>204</v>
      </c>
      <c r="H405" s="50">
        <v>8</v>
      </c>
      <c r="I405" s="49">
        <v>0</v>
      </c>
      <c r="J405" s="50">
        <v>0</v>
      </c>
      <c r="K405" s="89">
        <f t="shared" si="165"/>
        <v>2814</v>
      </c>
      <c r="L405" s="90">
        <f t="shared" si="166"/>
        <v>20</v>
      </c>
    </row>
    <row r="406" spans="1:12" ht="18" hidden="1" thickBot="1" x14ac:dyDescent="0.35">
      <c r="A406" s="6">
        <v>9</v>
      </c>
      <c r="B406" s="11" t="s">
        <v>18</v>
      </c>
      <c r="C406" s="49">
        <v>5442</v>
      </c>
      <c r="D406" s="50">
        <v>25</v>
      </c>
      <c r="E406" s="49">
        <v>792</v>
      </c>
      <c r="F406" s="50">
        <v>0</v>
      </c>
      <c r="G406" s="50">
        <v>398</v>
      </c>
      <c r="H406" s="50">
        <v>4</v>
      </c>
      <c r="I406" s="49">
        <v>0</v>
      </c>
      <c r="J406" s="50">
        <v>0</v>
      </c>
      <c r="K406" s="89">
        <f t="shared" si="165"/>
        <v>6632</v>
      </c>
      <c r="L406" s="90">
        <f t="shared" si="166"/>
        <v>29</v>
      </c>
    </row>
    <row r="407" spans="1:12" ht="18" hidden="1" thickBot="1" x14ac:dyDescent="0.35">
      <c r="A407" s="6">
        <v>10</v>
      </c>
      <c r="B407" s="11" t="s">
        <v>20</v>
      </c>
      <c r="C407" s="49">
        <v>5866</v>
      </c>
      <c r="D407" s="50">
        <v>5014</v>
      </c>
      <c r="E407" s="49">
        <v>2506</v>
      </c>
      <c r="F407" s="50">
        <v>524</v>
      </c>
      <c r="G407" s="49">
        <v>100</v>
      </c>
      <c r="H407" s="50">
        <v>45</v>
      </c>
      <c r="I407" s="49">
        <v>0</v>
      </c>
      <c r="J407" s="50">
        <v>0</v>
      </c>
      <c r="K407" s="89">
        <f t="shared" si="165"/>
        <v>8472</v>
      </c>
      <c r="L407" s="90">
        <f t="shared" si="166"/>
        <v>5583</v>
      </c>
    </row>
    <row r="408" spans="1:12" s="96" customFormat="1" ht="18" hidden="1" thickBot="1" x14ac:dyDescent="0.35">
      <c r="A408" s="91">
        <v>11</v>
      </c>
      <c r="B408" s="92" t="s">
        <v>21</v>
      </c>
      <c r="C408" s="101">
        <f>SUM(C399:C407)</f>
        <v>55932</v>
      </c>
      <c r="D408" s="101">
        <f t="shared" ref="D408:L408" si="167">SUM(D399:D407)</f>
        <v>11846</v>
      </c>
      <c r="E408" s="102">
        <f t="shared" si="167"/>
        <v>11760</v>
      </c>
      <c r="F408" s="101">
        <f t="shared" si="167"/>
        <v>2185</v>
      </c>
      <c r="G408" s="101">
        <f t="shared" si="167"/>
        <v>2228</v>
      </c>
      <c r="H408" s="101">
        <f t="shared" si="167"/>
        <v>802</v>
      </c>
      <c r="I408" s="102">
        <f t="shared" si="167"/>
        <v>0</v>
      </c>
      <c r="J408" s="101">
        <f t="shared" si="167"/>
        <v>0</v>
      </c>
      <c r="K408" s="94">
        <f t="shared" si="167"/>
        <v>69920</v>
      </c>
      <c r="L408" s="95">
        <f t="shared" si="167"/>
        <v>14833</v>
      </c>
    </row>
    <row r="409" spans="1:12" ht="18" hidden="1" thickBot="1" x14ac:dyDescent="0.35">
      <c r="A409" s="6">
        <v>12</v>
      </c>
      <c r="B409" s="12" t="s">
        <v>22</v>
      </c>
      <c r="C409" s="49">
        <v>15230</v>
      </c>
      <c r="D409" s="50">
        <v>2540</v>
      </c>
      <c r="E409" s="49">
        <v>1006</v>
      </c>
      <c r="F409" s="50">
        <v>256</v>
      </c>
      <c r="G409" s="50">
        <v>510</v>
      </c>
      <c r="H409" s="50">
        <v>0</v>
      </c>
      <c r="I409" s="49">
        <v>0</v>
      </c>
      <c r="J409" s="50">
        <v>0</v>
      </c>
      <c r="K409" s="89">
        <f>C409+E409+G409+I409</f>
        <v>16746</v>
      </c>
      <c r="L409" s="90">
        <f t="shared" ref="L409" si="168">D409+F409+H409+J409</f>
        <v>2796</v>
      </c>
    </row>
    <row r="410" spans="1:12" ht="18" hidden="1" thickBot="1" x14ac:dyDescent="0.35">
      <c r="A410" s="13">
        <v>13</v>
      </c>
      <c r="B410" s="14" t="s">
        <v>1</v>
      </c>
      <c r="C410" s="49">
        <v>2582</v>
      </c>
      <c r="D410" s="50">
        <v>358</v>
      </c>
      <c r="E410" s="49">
        <v>310</v>
      </c>
      <c r="F410" s="50">
        <v>24</v>
      </c>
      <c r="G410" s="49">
        <v>50</v>
      </c>
      <c r="H410" s="50">
        <v>0</v>
      </c>
      <c r="I410" s="49">
        <v>0</v>
      </c>
      <c r="J410" s="50">
        <v>0</v>
      </c>
      <c r="K410" s="89">
        <f t="shared" ref="K410:K411" si="169">C410+E410+G410+I410</f>
        <v>2942</v>
      </c>
      <c r="L410" s="90">
        <f t="shared" ref="L410:L411" si="170">D410+F410+H410+J410</f>
        <v>382</v>
      </c>
    </row>
    <row r="411" spans="1:12" ht="18" hidden="1" thickBot="1" x14ac:dyDescent="0.35">
      <c r="A411" s="15">
        <v>14</v>
      </c>
      <c r="B411" s="16" t="s">
        <v>23</v>
      </c>
      <c r="C411" s="49">
        <v>2840</v>
      </c>
      <c r="D411" s="50">
        <v>1045</v>
      </c>
      <c r="E411" s="49">
        <v>512</v>
      </c>
      <c r="F411" s="50">
        <v>320</v>
      </c>
      <c r="G411" s="49">
        <v>74</v>
      </c>
      <c r="H411" s="50">
        <v>65</v>
      </c>
      <c r="I411" s="49">
        <v>0</v>
      </c>
      <c r="J411" s="50">
        <v>0</v>
      </c>
      <c r="K411" s="89">
        <f t="shared" si="169"/>
        <v>3426</v>
      </c>
      <c r="L411" s="90">
        <f t="shared" si="170"/>
        <v>1430</v>
      </c>
    </row>
    <row r="412" spans="1:12" s="96" customFormat="1" ht="18" hidden="1" thickBot="1" x14ac:dyDescent="0.35">
      <c r="A412" s="91">
        <v>15</v>
      </c>
      <c r="B412" s="92" t="s">
        <v>24</v>
      </c>
      <c r="C412" s="101">
        <f>SUM(C409:C411)</f>
        <v>20652</v>
      </c>
      <c r="D412" s="101">
        <f t="shared" ref="D412:L412" si="171">SUM(D409:D411)</f>
        <v>3943</v>
      </c>
      <c r="E412" s="102">
        <f t="shared" si="171"/>
        <v>1828</v>
      </c>
      <c r="F412" s="101">
        <f t="shared" si="171"/>
        <v>600</v>
      </c>
      <c r="G412" s="102">
        <f t="shared" si="171"/>
        <v>634</v>
      </c>
      <c r="H412" s="101">
        <f t="shared" si="171"/>
        <v>65</v>
      </c>
      <c r="I412" s="102">
        <f t="shared" si="171"/>
        <v>0</v>
      </c>
      <c r="J412" s="101">
        <f t="shared" si="171"/>
        <v>0</v>
      </c>
      <c r="K412" s="94">
        <f t="shared" si="171"/>
        <v>23114</v>
      </c>
      <c r="L412" s="95">
        <f t="shared" si="171"/>
        <v>4608</v>
      </c>
    </row>
    <row r="413" spans="1:12" ht="18" hidden="1" thickBot="1" x14ac:dyDescent="0.35">
      <c r="A413" s="6">
        <v>16</v>
      </c>
      <c r="B413" s="11" t="s">
        <v>25</v>
      </c>
      <c r="C413" s="49">
        <v>16428</v>
      </c>
      <c r="D413" s="50">
        <v>1256</v>
      </c>
      <c r="E413" s="49">
        <v>1044</v>
      </c>
      <c r="F413" s="50">
        <v>104</v>
      </c>
      <c r="G413" s="49">
        <v>620</v>
      </c>
      <c r="H413" s="50">
        <v>0</v>
      </c>
      <c r="I413" s="49">
        <v>0</v>
      </c>
      <c r="J413" s="50">
        <v>0</v>
      </c>
      <c r="K413" s="89">
        <f>C413+E413+G413+I413</f>
        <v>18092</v>
      </c>
      <c r="L413" s="90">
        <f t="shared" ref="L413" si="172">D413+F413+H413+J413</f>
        <v>1360</v>
      </c>
    </row>
    <row r="414" spans="1:12" ht="18" hidden="1" thickBot="1" x14ac:dyDescent="0.35">
      <c r="A414" s="6">
        <v>17</v>
      </c>
      <c r="B414" s="11" t="s">
        <v>26</v>
      </c>
      <c r="C414" s="49">
        <v>8204</v>
      </c>
      <c r="D414" s="50">
        <v>6320</v>
      </c>
      <c r="E414" s="49">
        <v>3358</v>
      </c>
      <c r="F414" s="50">
        <v>354</v>
      </c>
      <c r="G414" s="50">
        <v>270</v>
      </c>
      <c r="H414" s="50">
        <v>0</v>
      </c>
      <c r="I414" s="49">
        <v>0</v>
      </c>
      <c r="J414" s="50">
        <v>0</v>
      </c>
      <c r="K414" s="89">
        <f>C414+E414+G414+I414</f>
        <v>11832</v>
      </c>
      <c r="L414" s="90">
        <f t="shared" ref="L414" si="173">D414+F414+H414+J414</f>
        <v>6674</v>
      </c>
    </row>
    <row r="415" spans="1:12" s="96" customFormat="1" ht="27" hidden="1" thickBot="1" x14ac:dyDescent="0.35">
      <c r="A415" s="91">
        <v>18</v>
      </c>
      <c r="B415" s="92" t="s">
        <v>27</v>
      </c>
      <c r="C415" s="94">
        <f>SUM(C413:C414)</f>
        <v>24632</v>
      </c>
      <c r="D415" s="94">
        <f t="shared" ref="D415:L415" si="174">SUM(D413:D414)</f>
        <v>7576</v>
      </c>
      <c r="E415" s="94">
        <f t="shared" si="174"/>
        <v>4402</v>
      </c>
      <c r="F415" s="94">
        <f t="shared" si="174"/>
        <v>458</v>
      </c>
      <c r="G415" s="94">
        <f t="shared" si="174"/>
        <v>890</v>
      </c>
      <c r="H415" s="94">
        <f t="shared" si="174"/>
        <v>0</v>
      </c>
      <c r="I415" s="94">
        <f t="shared" si="174"/>
        <v>0</v>
      </c>
      <c r="J415" s="95">
        <f t="shared" si="174"/>
        <v>0</v>
      </c>
      <c r="K415" s="95">
        <f t="shared" si="174"/>
        <v>29924</v>
      </c>
      <c r="L415" s="95">
        <f t="shared" si="174"/>
        <v>8034</v>
      </c>
    </row>
    <row r="416" spans="1:12" ht="27" hidden="1" thickBot="1" x14ac:dyDescent="0.35">
      <c r="A416" s="8">
        <v>19</v>
      </c>
      <c r="B416" s="9" t="s">
        <v>28</v>
      </c>
      <c r="C416" s="10">
        <f>C408+C412+C415</f>
        <v>101216</v>
      </c>
      <c r="D416" s="10">
        <f t="shared" ref="D416:L416" si="175">D408+D412+D415</f>
        <v>23365</v>
      </c>
      <c r="E416" s="10">
        <f t="shared" si="175"/>
        <v>17990</v>
      </c>
      <c r="F416" s="10">
        <f t="shared" si="175"/>
        <v>3243</v>
      </c>
      <c r="G416" s="10">
        <f t="shared" si="175"/>
        <v>3752</v>
      </c>
      <c r="H416" s="10">
        <f t="shared" si="175"/>
        <v>867</v>
      </c>
      <c r="I416" s="10">
        <f t="shared" si="175"/>
        <v>0</v>
      </c>
      <c r="J416" s="10">
        <f t="shared" si="175"/>
        <v>0</v>
      </c>
      <c r="K416" s="21">
        <f t="shared" si="175"/>
        <v>122958</v>
      </c>
      <c r="L416" s="21">
        <f t="shared" si="175"/>
        <v>27475</v>
      </c>
    </row>
    <row r="417" spans="1:12" ht="15" hidden="1" thickBot="1" x14ac:dyDescent="0.35">
      <c r="A417" s="8">
        <v>20</v>
      </c>
      <c r="B417" s="9" t="s">
        <v>29</v>
      </c>
      <c r="C417" s="21">
        <f>C416+C397</f>
        <v>265680</v>
      </c>
      <c r="D417" s="10">
        <f t="shared" ref="D417:L417" si="176">D397+D416</f>
        <v>169130</v>
      </c>
      <c r="E417" s="10">
        <f t="shared" si="176"/>
        <v>86052</v>
      </c>
      <c r="F417" s="10">
        <f t="shared" si="176"/>
        <v>50683</v>
      </c>
      <c r="G417" s="10">
        <f t="shared" si="176"/>
        <v>10752</v>
      </c>
      <c r="H417" s="10">
        <f t="shared" si="176"/>
        <v>17820</v>
      </c>
      <c r="I417" s="10">
        <f t="shared" si="176"/>
        <v>7040</v>
      </c>
      <c r="J417" s="10">
        <f t="shared" si="176"/>
        <v>0</v>
      </c>
      <c r="K417" s="10">
        <f t="shared" si="176"/>
        <v>369524</v>
      </c>
      <c r="L417" s="21">
        <f t="shared" si="176"/>
        <v>237633</v>
      </c>
    </row>
    <row r="418" spans="1:12" hidden="1" x14ac:dyDescent="0.3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hidden="1" x14ac:dyDescent="0.3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hidden="1" x14ac:dyDescent="0.3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hidden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8.600000000000001" hidden="1" thickBot="1" x14ac:dyDescent="0.4">
      <c r="A422" s="5"/>
      <c r="B422" s="159" t="s">
        <v>44</v>
      </c>
      <c r="C422" s="160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6.2" hidden="1" thickBot="1" x14ac:dyDescent="0.35">
      <c r="A423" s="152" t="s">
        <v>19</v>
      </c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4"/>
    </row>
    <row r="424" spans="1:12" ht="16.2" hidden="1" thickBot="1" x14ac:dyDescent="0.35">
      <c r="A424" s="152" t="s">
        <v>53</v>
      </c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4"/>
    </row>
    <row r="425" spans="1:12" ht="15" hidden="1" thickBot="1" x14ac:dyDescent="0.35">
      <c r="A425" s="6"/>
      <c r="B425" s="7"/>
      <c r="C425" s="155" t="s">
        <v>4</v>
      </c>
      <c r="D425" s="156"/>
      <c r="E425" s="155" t="s">
        <v>5</v>
      </c>
      <c r="F425" s="156"/>
      <c r="G425" s="155" t="s">
        <v>6</v>
      </c>
      <c r="H425" s="156"/>
      <c r="I425" s="155" t="s">
        <v>7</v>
      </c>
      <c r="J425" s="156"/>
      <c r="K425" s="155" t="s">
        <v>0</v>
      </c>
      <c r="L425" s="156"/>
    </row>
    <row r="426" spans="1:12" ht="15" hidden="1" thickBot="1" x14ac:dyDescent="0.35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2" ht="15" hidden="1" thickBot="1" x14ac:dyDescent="0.35">
      <c r="A427" s="8">
        <v>1</v>
      </c>
      <c r="B427" s="9" t="s">
        <v>10</v>
      </c>
      <c r="C427" s="113">
        <v>89075</v>
      </c>
      <c r="D427" s="114">
        <v>25721</v>
      </c>
      <c r="E427" s="114">
        <v>14947</v>
      </c>
      <c r="F427" s="114">
        <v>8272</v>
      </c>
      <c r="G427" s="114">
        <v>9649</v>
      </c>
      <c r="H427" s="114">
        <v>14772</v>
      </c>
      <c r="I427" s="114">
        <v>0</v>
      </c>
      <c r="J427" s="114">
        <v>0</v>
      </c>
      <c r="K427" s="89">
        <f>C427+E427+G427+I427</f>
        <v>113671</v>
      </c>
      <c r="L427" s="90">
        <f t="shared" ref="L427" si="177">D427+F427+H427+J427</f>
        <v>48765</v>
      </c>
    </row>
    <row r="428" spans="1:12" ht="15" hidden="1" thickBot="1" x14ac:dyDescent="0.35">
      <c r="A428" s="8"/>
      <c r="B428" s="9" t="s">
        <v>11</v>
      </c>
      <c r="C428" s="115"/>
      <c r="D428" s="116"/>
      <c r="E428" s="116"/>
      <c r="F428" s="116"/>
      <c r="G428" s="116"/>
      <c r="H428" s="116"/>
      <c r="I428" s="116"/>
      <c r="J428" s="117"/>
      <c r="K428" s="89">
        <f t="shared" ref="K428:K437" si="178">C428+E428+G428+I428</f>
        <v>0</v>
      </c>
      <c r="L428" s="90">
        <f t="shared" ref="L428:L437" si="179">D428+F428+H428+J428</f>
        <v>0</v>
      </c>
    </row>
    <row r="429" spans="1:12" ht="15" hidden="1" thickBot="1" x14ac:dyDescent="0.35">
      <c r="A429" s="6">
        <v>2</v>
      </c>
      <c r="B429" s="11" t="s">
        <v>12</v>
      </c>
      <c r="C429" s="114">
        <v>612</v>
      </c>
      <c r="D429" s="114">
        <v>217</v>
      </c>
      <c r="E429" s="114">
        <v>48</v>
      </c>
      <c r="F429" s="114">
        <v>0</v>
      </c>
      <c r="G429" s="114">
        <v>60</v>
      </c>
      <c r="H429" s="114">
        <v>6</v>
      </c>
      <c r="I429" s="114">
        <v>28.734999999999999</v>
      </c>
      <c r="J429" s="114">
        <v>0</v>
      </c>
      <c r="K429" s="89">
        <f t="shared" si="178"/>
        <v>748.73500000000001</v>
      </c>
      <c r="L429" s="90">
        <f t="shared" si="179"/>
        <v>223</v>
      </c>
    </row>
    <row r="430" spans="1:12" ht="15" hidden="1" thickBot="1" x14ac:dyDescent="0.35">
      <c r="A430" s="6">
        <v>3</v>
      </c>
      <c r="B430" s="11" t="s">
        <v>13</v>
      </c>
      <c r="C430" s="114">
        <v>3672</v>
      </c>
      <c r="D430" s="114">
        <v>2207</v>
      </c>
      <c r="E430" s="114">
        <v>292</v>
      </c>
      <c r="F430" s="114">
        <v>0</v>
      </c>
      <c r="G430" s="114">
        <v>360</v>
      </c>
      <c r="H430" s="114">
        <v>34</v>
      </c>
      <c r="I430" s="114">
        <v>172.405</v>
      </c>
      <c r="J430" s="114">
        <v>0</v>
      </c>
      <c r="K430" s="89">
        <f t="shared" si="178"/>
        <v>4496.4049999999997</v>
      </c>
      <c r="L430" s="90">
        <f t="shared" si="179"/>
        <v>2241</v>
      </c>
    </row>
    <row r="431" spans="1:12" ht="15" hidden="1" thickBot="1" x14ac:dyDescent="0.35">
      <c r="A431" s="6">
        <v>4</v>
      </c>
      <c r="B431" s="11" t="s">
        <v>3</v>
      </c>
      <c r="C431" s="114">
        <v>1224</v>
      </c>
      <c r="D431" s="114">
        <v>433</v>
      </c>
      <c r="E431" s="114">
        <v>97</v>
      </c>
      <c r="F431" s="114">
        <v>0</v>
      </c>
      <c r="G431" s="114">
        <v>120</v>
      </c>
      <c r="H431" s="114">
        <v>11</v>
      </c>
      <c r="I431" s="114">
        <v>57.47</v>
      </c>
      <c r="J431" s="114">
        <v>0</v>
      </c>
      <c r="K431" s="89">
        <f t="shared" si="178"/>
        <v>1498.47</v>
      </c>
      <c r="L431" s="90">
        <f t="shared" si="179"/>
        <v>444</v>
      </c>
    </row>
    <row r="432" spans="1:12" ht="15" hidden="1" thickBot="1" x14ac:dyDescent="0.35">
      <c r="A432" s="6">
        <v>5</v>
      </c>
      <c r="B432" s="11" t="s">
        <v>14</v>
      </c>
      <c r="C432" s="114">
        <v>245</v>
      </c>
      <c r="D432" s="114">
        <v>88</v>
      </c>
      <c r="E432" s="114">
        <v>19</v>
      </c>
      <c r="F432" s="114">
        <v>0</v>
      </c>
      <c r="G432" s="114">
        <v>24</v>
      </c>
      <c r="H432" s="114">
        <v>2</v>
      </c>
      <c r="I432" s="114">
        <v>11.494999999999999</v>
      </c>
      <c r="J432" s="114">
        <v>0</v>
      </c>
      <c r="K432" s="89">
        <f t="shared" si="178"/>
        <v>299.495</v>
      </c>
      <c r="L432" s="90">
        <f t="shared" si="179"/>
        <v>90</v>
      </c>
    </row>
    <row r="433" spans="1:12" ht="15" hidden="1" thickBot="1" x14ac:dyDescent="0.35">
      <c r="A433" s="6">
        <v>6</v>
      </c>
      <c r="B433" s="11" t="s">
        <v>15</v>
      </c>
      <c r="C433" s="114">
        <v>4284</v>
      </c>
      <c r="D433" s="114">
        <v>1264</v>
      </c>
      <c r="E433" s="114">
        <v>341</v>
      </c>
      <c r="F433" s="114">
        <v>0</v>
      </c>
      <c r="G433" s="114">
        <v>420</v>
      </c>
      <c r="H433" s="114">
        <v>40</v>
      </c>
      <c r="I433" s="114">
        <v>201.14</v>
      </c>
      <c r="J433" s="114">
        <v>0</v>
      </c>
      <c r="K433" s="89">
        <f t="shared" si="178"/>
        <v>5246.14</v>
      </c>
      <c r="L433" s="90">
        <f t="shared" si="179"/>
        <v>1304</v>
      </c>
    </row>
    <row r="434" spans="1:12" ht="15" hidden="1" thickBot="1" x14ac:dyDescent="0.35">
      <c r="A434" s="6">
        <v>7</v>
      </c>
      <c r="B434" s="11" t="s">
        <v>16</v>
      </c>
      <c r="C434" s="114">
        <v>734</v>
      </c>
      <c r="D434" s="114">
        <v>261</v>
      </c>
      <c r="E434" s="114">
        <v>58</v>
      </c>
      <c r="F434" s="114">
        <v>0</v>
      </c>
      <c r="G434" s="114">
        <v>72</v>
      </c>
      <c r="H434" s="114">
        <v>7</v>
      </c>
      <c r="I434" s="114">
        <v>34.479999999999997</v>
      </c>
      <c r="J434" s="114">
        <v>0</v>
      </c>
      <c r="K434" s="89">
        <f t="shared" si="178"/>
        <v>898.48</v>
      </c>
      <c r="L434" s="90">
        <f t="shared" si="179"/>
        <v>268</v>
      </c>
    </row>
    <row r="435" spans="1:12" ht="15" hidden="1" thickBot="1" x14ac:dyDescent="0.35">
      <c r="A435" s="6">
        <v>8</v>
      </c>
      <c r="B435" s="11" t="s">
        <v>17</v>
      </c>
      <c r="C435" s="114">
        <v>612</v>
      </c>
      <c r="D435" s="114">
        <v>217</v>
      </c>
      <c r="E435" s="114">
        <v>49</v>
      </c>
      <c r="F435" s="114">
        <v>0</v>
      </c>
      <c r="G435" s="114">
        <v>62</v>
      </c>
      <c r="H435" s="114">
        <v>6</v>
      </c>
      <c r="I435" s="114">
        <v>28.734999999999999</v>
      </c>
      <c r="J435" s="114">
        <v>0</v>
      </c>
      <c r="K435" s="89">
        <f t="shared" si="178"/>
        <v>751.73500000000001</v>
      </c>
      <c r="L435" s="90">
        <f t="shared" si="179"/>
        <v>223</v>
      </c>
    </row>
    <row r="436" spans="1:12" ht="15" hidden="1" thickBot="1" x14ac:dyDescent="0.35">
      <c r="A436" s="6">
        <v>9</v>
      </c>
      <c r="B436" s="11" t="s">
        <v>18</v>
      </c>
      <c r="C436" s="114">
        <v>245</v>
      </c>
      <c r="D436" s="114">
        <v>88</v>
      </c>
      <c r="E436" s="114">
        <v>19</v>
      </c>
      <c r="F436" s="114">
        <v>0</v>
      </c>
      <c r="G436" s="114">
        <v>24</v>
      </c>
      <c r="H436" s="114">
        <v>2</v>
      </c>
      <c r="I436" s="114">
        <v>11.494999999999999</v>
      </c>
      <c r="J436" s="114">
        <v>0</v>
      </c>
      <c r="K436" s="89">
        <f t="shared" si="178"/>
        <v>299.495</v>
      </c>
      <c r="L436" s="90">
        <f t="shared" si="179"/>
        <v>90</v>
      </c>
    </row>
    <row r="437" spans="1:12" ht="15" hidden="1" thickBot="1" x14ac:dyDescent="0.35">
      <c r="A437" s="6">
        <v>10</v>
      </c>
      <c r="B437" s="11" t="s">
        <v>20</v>
      </c>
      <c r="C437" s="114">
        <v>612</v>
      </c>
      <c r="D437" s="114">
        <v>217</v>
      </c>
      <c r="E437" s="114">
        <v>49</v>
      </c>
      <c r="F437" s="114">
        <v>0</v>
      </c>
      <c r="G437" s="114">
        <v>60</v>
      </c>
      <c r="H437" s="114">
        <v>6</v>
      </c>
      <c r="I437" s="114">
        <v>28.734999999999999</v>
      </c>
      <c r="J437" s="114">
        <v>0</v>
      </c>
      <c r="K437" s="89">
        <f t="shared" si="178"/>
        <v>749.73500000000001</v>
      </c>
      <c r="L437" s="90">
        <f t="shared" si="179"/>
        <v>223</v>
      </c>
    </row>
    <row r="438" spans="1:12" s="96" customFormat="1" ht="15" hidden="1" thickBot="1" x14ac:dyDescent="0.35">
      <c r="A438" s="91">
        <v>11</v>
      </c>
      <c r="B438" s="92" t="s">
        <v>21</v>
      </c>
      <c r="C438" s="103">
        <f>SUM(C429:C437)</f>
        <v>12240</v>
      </c>
      <c r="D438" s="103">
        <f t="shared" ref="D438:L438" si="180">SUM(D429:D437)</f>
        <v>4992</v>
      </c>
      <c r="E438" s="103">
        <f t="shared" si="180"/>
        <v>972</v>
      </c>
      <c r="F438" s="103">
        <f t="shared" si="180"/>
        <v>0</v>
      </c>
      <c r="G438" s="103">
        <f t="shared" si="180"/>
        <v>1202</v>
      </c>
      <c r="H438" s="103">
        <f>SUM(H429:H437)</f>
        <v>114</v>
      </c>
      <c r="I438" s="103">
        <f t="shared" si="180"/>
        <v>574.69000000000005</v>
      </c>
      <c r="J438" s="103">
        <f t="shared" si="180"/>
        <v>0</v>
      </c>
      <c r="K438" s="95">
        <f t="shared" si="180"/>
        <v>14988.69</v>
      </c>
      <c r="L438" s="95">
        <f t="shared" si="180"/>
        <v>5106</v>
      </c>
    </row>
    <row r="439" spans="1:12" ht="15" hidden="1" thickBot="1" x14ac:dyDescent="0.35">
      <c r="A439" s="6">
        <v>12</v>
      </c>
      <c r="B439" s="12" t="s">
        <v>22</v>
      </c>
      <c r="C439" s="114">
        <v>1052</v>
      </c>
      <c r="D439" s="114">
        <v>373</v>
      </c>
      <c r="E439" s="114">
        <v>84</v>
      </c>
      <c r="F439" s="114">
        <v>0</v>
      </c>
      <c r="G439" s="114">
        <v>103</v>
      </c>
      <c r="H439" s="114">
        <v>10</v>
      </c>
      <c r="I439" s="114">
        <v>49.384999999999998</v>
      </c>
      <c r="J439" s="114">
        <v>0</v>
      </c>
      <c r="K439" s="89">
        <f>C439+E439+G439+I439</f>
        <v>1288.385</v>
      </c>
      <c r="L439" s="90">
        <f t="shared" ref="L439" si="181">D439+F439+H439+J439</f>
        <v>383</v>
      </c>
    </row>
    <row r="440" spans="1:12" ht="15" hidden="1" thickBot="1" x14ac:dyDescent="0.35">
      <c r="A440" s="13">
        <v>13</v>
      </c>
      <c r="B440" s="14" t="s">
        <v>1</v>
      </c>
      <c r="C440" s="114">
        <v>842</v>
      </c>
      <c r="D440" s="114">
        <v>297</v>
      </c>
      <c r="E440" s="114">
        <v>67</v>
      </c>
      <c r="F440" s="114">
        <v>0</v>
      </c>
      <c r="G440" s="114">
        <v>83</v>
      </c>
      <c r="H440" s="114">
        <v>7.7175000000000002</v>
      </c>
      <c r="I440" s="114">
        <v>39.51</v>
      </c>
      <c r="J440" s="114">
        <v>0</v>
      </c>
      <c r="K440" s="89">
        <f t="shared" ref="K440:K441" si="182">C440+E440+G440+I440</f>
        <v>1031.51</v>
      </c>
      <c r="L440" s="90">
        <f t="shared" ref="L440:L441" si="183">D440+F440+H440+J440</f>
        <v>304.71749999999997</v>
      </c>
    </row>
    <row r="441" spans="1:12" ht="15" hidden="1" thickBot="1" x14ac:dyDescent="0.35">
      <c r="A441" s="15">
        <v>14</v>
      </c>
      <c r="B441" s="16" t="s">
        <v>23</v>
      </c>
      <c r="C441" s="114">
        <v>210</v>
      </c>
      <c r="D441" s="114">
        <v>74</v>
      </c>
      <c r="E441" s="114">
        <v>17</v>
      </c>
      <c r="F441" s="114">
        <v>0</v>
      </c>
      <c r="G441" s="114">
        <v>21</v>
      </c>
      <c r="H441" s="114">
        <v>2</v>
      </c>
      <c r="I441" s="114">
        <v>9.875</v>
      </c>
      <c r="J441" s="114">
        <v>0</v>
      </c>
      <c r="K441" s="89">
        <f t="shared" si="182"/>
        <v>257.875</v>
      </c>
      <c r="L441" s="90">
        <f t="shared" si="183"/>
        <v>76</v>
      </c>
    </row>
    <row r="442" spans="1:12" s="96" customFormat="1" ht="15" hidden="1" thickBot="1" x14ac:dyDescent="0.35">
      <c r="A442" s="91">
        <v>15</v>
      </c>
      <c r="B442" s="92" t="s">
        <v>24</v>
      </c>
      <c r="C442" s="103">
        <f>SUM(C439:C441)</f>
        <v>2104</v>
      </c>
      <c r="D442" s="103">
        <f t="shared" ref="D442:L442" si="184">SUM(D439:D441)</f>
        <v>744</v>
      </c>
      <c r="E442" s="103">
        <f t="shared" si="184"/>
        <v>168</v>
      </c>
      <c r="F442" s="103">
        <f t="shared" si="184"/>
        <v>0</v>
      </c>
      <c r="G442" s="103">
        <f t="shared" si="184"/>
        <v>207</v>
      </c>
      <c r="H442" s="103">
        <f t="shared" si="184"/>
        <v>19.717500000000001</v>
      </c>
      <c r="I442" s="103">
        <f t="shared" si="184"/>
        <v>98.77</v>
      </c>
      <c r="J442" s="103">
        <f t="shared" si="184"/>
        <v>0</v>
      </c>
      <c r="K442" s="95">
        <f t="shared" si="184"/>
        <v>2577.77</v>
      </c>
      <c r="L442" s="95">
        <f t="shared" si="184"/>
        <v>763.71749999999997</v>
      </c>
    </row>
    <row r="443" spans="1:12" ht="15" hidden="1" thickBot="1" x14ac:dyDescent="0.35">
      <c r="A443" s="6">
        <v>16</v>
      </c>
      <c r="B443" s="11" t="s">
        <v>25</v>
      </c>
      <c r="C443" s="114">
        <v>9824</v>
      </c>
      <c r="D443" s="114">
        <v>3487</v>
      </c>
      <c r="E443" s="114">
        <v>855</v>
      </c>
      <c r="F443" s="114">
        <v>0</v>
      </c>
      <c r="G443" s="114">
        <v>1056.6400000000001</v>
      </c>
      <c r="H443" s="114">
        <v>100</v>
      </c>
      <c r="I443" s="114">
        <v>505.09500000000003</v>
      </c>
      <c r="J443" s="114">
        <v>0</v>
      </c>
      <c r="K443" s="89">
        <f>C443+E443+G443+I443</f>
        <v>12240.734999999999</v>
      </c>
      <c r="L443" s="90">
        <f t="shared" ref="L443" si="185">D443+F443+H443+J443</f>
        <v>3587</v>
      </c>
    </row>
    <row r="444" spans="1:12" ht="15" hidden="1" thickBot="1" x14ac:dyDescent="0.35">
      <c r="A444" s="6">
        <v>17</v>
      </c>
      <c r="B444" s="11" t="s">
        <v>26</v>
      </c>
      <c r="C444" s="114">
        <v>11941</v>
      </c>
      <c r="D444" s="114">
        <v>3997</v>
      </c>
      <c r="E444" s="114">
        <v>866</v>
      </c>
      <c r="F444" s="114">
        <v>0</v>
      </c>
      <c r="G444" s="114">
        <v>1226.56</v>
      </c>
      <c r="H444" s="114">
        <v>102</v>
      </c>
      <c r="I444" s="114">
        <v>2124.58</v>
      </c>
      <c r="J444" s="114">
        <v>0</v>
      </c>
      <c r="K444" s="89">
        <f>C444+E444+G444+I444</f>
        <v>16158.14</v>
      </c>
      <c r="L444" s="90">
        <f t="shared" ref="L444" si="186">D444+F444+H444+J444</f>
        <v>4099</v>
      </c>
    </row>
    <row r="445" spans="1:12" s="96" customFormat="1" ht="27" hidden="1" thickBot="1" x14ac:dyDescent="0.35">
      <c r="A445" s="91">
        <v>18</v>
      </c>
      <c r="B445" s="92" t="s">
        <v>27</v>
      </c>
      <c r="C445" s="95">
        <f>SUM(C443:C444)</f>
        <v>21765</v>
      </c>
      <c r="D445" s="95">
        <f t="shared" ref="D445:L445" si="187">SUM(D443:D444)</f>
        <v>7484</v>
      </c>
      <c r="E445" s="95">
        <f t="shared" si="187"/>
        <v>1721</v>
      </c>
      <c r="F445" s="95">
        <f t="shared" si="187"/>
        <v>0</v>
      </c>
      <c r="G445" s="95">
        <f t="shared" si="187"/>
        <v>2283.1999999999998</v>
      </c>
      <c r="H445" s="95">
        <f t="shared" si="187"/>
        <v>202</v>
      </c>
      <c r="I445" s="95">
        <f t="shared" si="187"/>
        <v>2629.6750000000002</v>
      </c>
      <c r="J445" s="95">
        <f t="shared" si="187"/>
        <v>0</v>
      </c>
      <c r="K445" s="95">
        <f t="shared" si="187"/>
        <v>28398.875</v>
      </c>
      <c r="L445" s="95">
        <f t="shared" si="187"/>
        <v>7686</v>
      </c>
    </row>
    <row r="446" spans="1:12" ht="27" hidden="1" thickBot="1" x14ac:dyDescent="0.35">
      <c r="A446" s="8">
        <v>19</v>
      </c>
      <c r="B446" s="9" t="s">
        <v>28</v>
      </c>
      <c r="C446" s="21">
        <f>C438+C442+C445</f>
        <v>36109</v>
      </c>
      <c r="D446" s="21">
        <f t="shared" ref="D446:L446" si="188">D438+D442+D445</f>
        <v>13220</v>
      </c>
      <c r="E446" s="21">
        <f t="shared" si="188"/>
        <v>2861</v>
      </c>
      <c r="F446" s="21">
        <f t="shared" si="188"/>
        <v>0</v>
      </c>
      <c r="G446" s="21">
        <f t="shared" si="188"/>
        <v>3692.2</v>
      </c>
      <c r="H446" s="21">
        <f t="shared" si="188"/>
        <v>335.71749999999997</v>
      </c>
      <c r="I446" s="21">
        <f t="shared" si="188"/>
        <v>3303.1350000000002</v>
      </c>
      <c r="J446" s="21">
        <f t="shared" si="188"/>
        <v>0</v>
      </c>
      <c r="K446" s="21">
        <f t="shared" si="188"/>
        <v>45965.334999999999</v>
      </c>
      <c r="L446" s="21">
        <f t="shared" si="188"/>
        <v>13555.717499999999</v>
      </c>
    </row>
    <row r="447" spans="1:12" ht="15" hidden="1" thickBot="1" x14ac:dyDescent="0.35">
      <c r="A447" s="8">
        <v>20</v>
      </c>
      <c r="B447" s="9" t="s">
        <v>29</v>
      </c>
      <c r="C447" s="21">
        <f>C446+C427</f>
        <v>125184</v>
      </c>
      <c r="D447" s="21">
        <f t="shared" ref="D447:L447" si="189">D427+D446</f>
        <v>38941</v>
      </c>
      <c r="E447" s="21">
        <f t="shared" si="189"/>
        <v>17808</v>
      </c>
      <c r="F447" s="21">
        <f t="shared" si="189"/>
        <v>8272</v>
      </c>
      <c r="G447" s="21">
        <f t="shared" si="189"/>
        <v>13341.2</v>
      </c>
      <c r="H447" s="21">
        <f t="shared" si="189"/>
        <v>15107.717500000001</v>
      </c>
      <c r="I447" s="21">
        <f t="shared" si="189"/>
        <v>3303.1350000000002</v>
      </c>
      <c r="J447" s="21">
        <f t="shared" si="189"/>
        <v>0</v>
      </c>
      <c r="K447" s="21">
        <f t="shared" si="189"/>
        <v>159636.33499999999</v>
      </c>
      <c r="L447" s="21">
        <f t="shared" si="189"/>
        <v>62320.717499999999</v>
      </c>
    </row>
    <row r="448" spans="1:12" ht="18.600000000000001" hidden="1" thickBot="1" x14ac:dyDescent="0.35">
      <c r="A448" s="147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9"/>
    </row>
    <row r="449" spans="1:12" ht="18" hidden="1" x14ac:dyDescent="0.3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18" hidden="1" x14ac:dyDescent="0.3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hidden="1" x14ac:dyDescent="0.3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8.600000000000001" hidden="1" thickBot="1" x14ac:dyDescent="0.4">
      <c r="A452" s="5"/>
      <c r="B452" s="159" t="s">
        <v>45</v>
      </c>
      <c r="C452" s="160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6.2" hidden="1" thickBot="1" x14ac:dyDescent="0.35">
      <c r="A453" s="152" t="s">
        <v>19</v>
      </c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4"/>
    </row>
    <row r="454" spans="1:12" ht="16.2" hidden="1" thickBot="1" x14ac:dyDescent="0.35">
      <c r="A454" s="152" t="s">
        <v>53</v>
      </c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4"/>
    </row>
    <row r="455" spans="1:12" ht="15" hidden="1" thickBot="1" x14ac:dyDescent="0.35">
      <c r="A455" s="6"/>
      <c r="B455" s="7"/>
      <c r="C455" s="155" t="s">
        <v>4</v>
      </c>
      <c r="D455" s="156"/>
      <c r="E455" s="155" t="s">
        <v>5</v>
      </c>
      <c r="F455" s="156"/>
      <c r="G455" s="155" t="s">
        <v>6</v>
      </c>
      <c r="H455" s="156"/>
      <c r="I455" s="155" t="s">
        <v>7</v>
      </c>
      <c r="J455" s="156"/>
      <c r="K455" s="155" t="s">
        <v>0</v>
      </c>
      <c r="L455" s="156"/>
    </row>
    <row r="456" spans="1:12" ht="15" hidden="1" thickBot="1" x14ac:dyDescent="0.35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2" ht="15" hidden="1" thickBot="1" x14ac:dyDescent="0.35">
      <c r="A457" s="8">
        <v>1</v>
      </c>
      <c r="B457" s="9" t="s">
        <v>10</v>
      </c>
      <c r="C457" s="3">
        <v>119488</v>
      </c>
      <c r="D457" s="3">
        <v>118909</v>
      </c>
      <c r="E457" s="3">
        <v>23622</v>
      </c>
      <c r="F457" s="3">
        <v>16671</v>
      </c>
      <c r="G457" s="3">
        <v>5355</v>
      </c>
      <c r="H457" s="3">
        <v>11281</v>
      </c>
      <c r="I457" s="3">
        <v>0</v>
      </c>
      <c r="J457" s="3">
        <v>0</v>
      </c>
      <c r="K457" s="89">
        <f>C457+E457+G457+I457</f>
        <v>148465</v>
      </c>
      <c r="L457" s="90">
        <f t="shared" ref="L457" si="190">D457+F457+H457+J457</f>
        <v>146861</v>
      </c>
    </row>
    <row r="458" spans="1:12" ht="15" hidden="1" thickBot="1" x14ac:dyDescent="0.35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89">
        <f t="shared" ref="K458:K467" si="191">C458+E458+G458+I458</f>
        <v>0</v>
      </c>
      <c r="L458" s="90">
        <f t="shared" ref="L458:L467" si="192">D458+F458+H458+J458</f>
        <v>0</v>
      </c>
    </row>
    <row r="459" spans="1:12" ht="15" hidden="1" thickBot="1" x14ac:dyDescent="0.35">
      <c r="A459" s="6">
        <v>2</v>
      </c>
      <c r="B459" s="11" t="s">
        <v>12</v>
      </c>
      <c r="C459" s="3">
        <v>1753</v>
      </c>
      <c r="D459" s="3">
        <v>1450</v>
      </c>
      <c r="E459" s="3">
        <v>500</v>
      </c>
      <c r="F459" s="3">
        <v>0</v>
      </c>
      <c r="G459" s="3">
        <v>128</v>
      </c>
      <c r="H459" s="3">
        <v>0</v>
      </c>
      <c r="I459" s="3">
        <v>111</v>
      </c>
      <c r="J459" s="3">
        <v>0</v>
      </c>
      <c r="K459" s="89">
        <f t="shared" si="191"/>
        <v>2492</v>
      </c>
      <c r="L459" s="90">
        <f t="shared" si="192"/>
        <v>1450</v>
      </c>
    </row>
    <row r="460" spans="1:12" ht="15" hidden="1" thickBot="1" x14ac:dyDescent="0.35">
      <c r="A460" s="6">
        <v>3</v>
      </c>
      <c r="B460" s="11" t="s">
        <v>13</v>
      </c>
      <c r="C460" s="3">
        <v>5394</v>
      </c>
      <c r="D460" s="3">
        <v>400</v>
      </c>
      <c r="E460" s="3">
        <v>436</v>
      </c>
      <c r="F460" s="3">
        <v>85</v>
      </c>
      <c r="G460" s="3">
        <v>111</v>
      </c>
      <c r="H460" s="3">
        <v>79</v>
      </c>
      <c r="I460" s="3">
        <v>197</v>
      </c>
      <c r="J460" s="3">
        <v>0</v>
      </c>
      <c r="K460" s="89">
        <f t="shared" si="191"/>
        <v>6138</v>
      </c>
      <c r="L460" s="90">
        <f t="shared" si="192"/>
        <v>564</v>
      </c>
    </row>
    <row r="461" spans="1:12" ht="15" hidden="1" thickBot="1" x14ac:dyDescent="0.35">
      <c r="A461" s="6">
        <v>4</v>
      </c>
      <c r="B461" s="11" t="s">
        <v>3</v>
      </c>
      <c r="C461" s="3">
        <v>1156</v>
      </c>
      <c r="D461" s="3">
        <v>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89">
        <f t="shared" si="191"/>
        <v>1246</v>
      </c>
      <c r="L461" s="90">
        <f t="shared" si="192"/>
        <v>0</v>
      </c>
    </row>
    <row r="462" spans="1:12" ht="15" hidden="1" thickBot="1" x14ac:dyDescent="0.35">
      <c r="A462" s="6">
        <v>5</v>
      </c>
      <c r="B462" s="11" t="s">
        <v>14</v>
      </c>
      <c r="C462" s="3">
        <v>241</v>
      </c>
      <c r="D462" s="3">
        <v>0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89">
        <f t="shared" si="191"/>
        <v>249</v>
      </c>
      <c r="L462" s="90">
        <f t="shared" si="192"/>
        <v>0</v>
      </c>
    </row>
    <row r="463" spans="1:12" ht="15" hidden="1" thickBot="1" x14ac:dyDescent="0.35">
      <c r="A463" s="6">
        <v>6</v>
      </c>
      <c r="B463" s="11" t="s">
        <v>15</v>
      </c>
      <c r="C463" s="3">
        <v>3605</v>
      </c>
      <c r="D463" s="3">
        <v>3095</v>
      </c>
      <c r="E463" s="3">
        <v>340</v>
      </c>
      <c r="F463" s="3">
        <v>1225</v>
      </c>
      <c r="G463" s="3">
        <v>143</v>
      </c>
      <c r="H463" s="3">
        <v>465</v>
      </c>
      <c r="I463" s="3">
        <v>570</v>
      </c>
      <c r="J463" s="3">
        <v>0</v>
      </c>
      <c r="K463" s="89">
        <f t="shared" si="191"/>
        <v>4658</v>
      </c>
      <c r="L463" s="90">
        <f t="shared" si="192"/>
        <v>4785</v>
      </c>
    </row>
    <row r="464" spans="1:12" ht="15" hidden="1" thickBot="1" x14ac:dyDescent="0.35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89">
        <f t="shared" si="191"/>
        <v>625</v>
      </c>
      <c r="L464" s="90">
        <f t="shared" si="192"/>
        <v>0</v>
      </c>
    </row>
    <row r="465" spans="1:12" ht="15" hidden="1" thickBot="1" x14ac:dyDescent="0.35">
      <c r="A465" s="6">
        <v>8</v>
      </c>
      <c r="B465" s="11" t="s">
        <v>17</v>
      </c>
      <c r="C465" s="3">
        <v>180</v>
      </c>
      <c r="D465" s="3">
        <v>18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89">
        <f t="shared" si="191"/>
        <v>208</v>
      </c>
      <c r="L465" s="90">
        <f t="shared" si="192"/>
        <v>18</v>
      </c>
    </row>
    <row r="466" spans="1:12" ht="15" hidden="1" thickBot="1" x14ac:dyDescent="0.35">
      <c r="A466" s="6">
        <v>9</v>
      </c>
      <c r="B466" s="11" t="s">
        <v>18</v>
      </c>
      <c r="C466" s="3">
        <v>280</v>
      </c>
      <c r="D466" s="3">
        <v>0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89">
        <f t="shared" si="191"/>
        <v>302</v>
      </c>
      <c r="L466" s="90">
        <f t="shared" si="192"/>
        <v>0</v>
      </c>
    </row>
    <row r="467" spans="1:12" ht="15" hidden="1" thickBot="1" x14ac:dyDescent="0.35">
      <c r="A467" s="6">
        <v>10</v>
      </c>
      <c r="B467" s="11" t="s">
        <v>20</v>
      </c>
      <c r="C467" s="3">
        <v>12387</v>
      </c>
      <c r="D467" s="3">
        <v>8950</v>
      </c>
      <c r="E467" s="3">
        <v>7063</v>
      </c>
      <c r="F467" s="3">
        <v>8310</v>
      </c>
      <c r="G467" s="3">
        <v>310</v>
      </c>
      <c r="H467" s="3">
        <v>7650</v>
      </c>
      <c r="I467" s="3">
        <v>0</v>
      </c>
      <c r="J467" s="3">
        <v>0</v>
      </c>
      <c r="K467" s="89">
        <f t="shared" si="191"/>
        <v>19760</v>
      </c>
      <c r="L467" s="90">
        <f t="shared" si="192"/>
        <v>24910</v>
      </c>
    </row>
    <row r="468" spans="1:12" s="96" customFormat="1" ht="15" hidden="1" thickBot="1" x14ac:dyDescent="0.35">
      <c r="A468" s="91">
        <v>11</v>
      </c>
      <c r="B468" s="92" t="s">
        <v>21</v>
      </c>
      <c r="C468" s="93">
        <f>SUM(C459:C467)</f>
        <v>25364</v>
      </c>
      <c r="D468" s="93">
        <f t="shared" ref="D468:L468" si="193">SUM(D459:D467)</f>
        <v>13913</v>
      </c>
      <c r="E468" s="93">
        <f t="shared" si="193"/>
        <v>8347</v>
      </c>
      <c r="F468" s="93">
        <f t="shared" si="193"/>
        <v>9620</v>
      </c>
      <c r="G468" s="93">
        <f t="shared" si="193"/>
        <v>990</v>
      </c>
      <c r="H468" s="93">
        <f t="shared" si="193"/>
        <v>8194</v>
      </c>
      <c r="I468" s="93">
        <f t="shared" si="193"/>
        <v>977</v>
      </c>
      <c r="J468" s="93">
        <f t="shared" si="193"/>
        <v>0</v>
      </c>
      <c r="K468" s="94">
        <f t="shared" si="193"/>
        <v>35678</v>
      </c>
      <c r="L468" s="94">
        <f t="shared" si="193"/>
        <v>31727</v>
      </c>
    </row>
    <row r="469" spans="1:12" ht="15" hidden="1" thickBot="1" x14ac:dyDescent="0.35">
      <c r="A469" s="6">
        <v>12</v>
      </c>
      <c r="B469" s="12" t="s">
        <v>22</v>
      </c>
      <c r="C469" s="3">
        <v>9167</v>
      </c>
      <c r="D469" s="3">
        <v>570</v>
      </c>
      <c r="E469" s="3">
        <v>80</v>
      </c>
      <c r="F469" s="3">
        <v>146</v>
      </c>
      <c r="G469" s="3">
        <v>262</v>
      </c>
      <c r="H469" s="3">
        <v>167</v>
      </c>
      <c r="I469" s="3">
        <v>20</v>
      </c>
      <c r="J469" s="3">
        <v>0</v>
      </c>
      <c r="K469" s="89">
        <f>C469+E469+G469+I469</f>
        <v>9529</v>
      </c>
      <c r="L469" s="90">
        <f t="shared" ref="L469" si="194">D469+F469+H469+J469</f>
        <v>883</v>
      </c>
    </row>
    <row r="470" spans="1:12" ht="15" hidden="1" thickBot="1" x14ac:dyDescent="0.35">
      <c r="A470" s="13">
        <v>13</v>
      </c>
      <c r="B470" s="14" t="s">
        <v>1</v>
      </c>
      <c r="C470" s="3">
        <v>4950</v>
      </c>
      <c r="D470" s="3">
        <v>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89">
        <f t="shared" ref="K470:K471" si="195">C470+E470+G470+I470</f>
        <v>5354</v>
      </c>
      <c r="L470" s="90">
        <f t="shared" ref="L470:L471" si="196">D470+F470+H470+J470</f>
        <v>0</v>
      </c>
    </row>
    <row r="471" spans="1:12" ht="15" hidden="1" thickBot="1" x14ac:dyDescent="0.35">
      <c r="A471" s="15">
        <v>14</v>
      </c>
      <c r="B471" s="16" t="s">
        <v>23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89">
        <f t="shared" si="195"/>
        <v>0</v>
      </c>
      <c r="L471" s="90">
        <f t="shared" si="196"/>
        <v>0</v>
      </c>
    </row>
    <row r="472" spans="1:12" s="96" customFormat="1" ht="15" hidden="1" thickBot="1" x14ac:dyDescent="0.35">
      <c r="A472" s="91">
        <v>15</v>
      </c>
      <c r="B472" s="92" t="s">
        <v>24</v>
      </c>
      <c r="C472" s="94">
        <f>SUM(C469:C471)</f>
        <v>14117</v>
      </c>
      <c r="D472" s="94">
        <f t="shared" ref="D472:L472" si="197">SUM(D469:D471)</f>
        <v>570</v>
      </c>
      <c r="E472" s="94">
        <f t="shared" si="197"/>
        <v>80</v>
      </c>
      <c r="F472" s="94">
        <f t="shared" si="197"/>
        <v>146</v>
      </c>
      <c r="G472" s="94">
        <f t="shared" si="197"/>
        <v>572</v>
      </c>
      <c r="H472" s="94">
        <f t="shared" si="197"/>
        <v>167</v>
      </c>
      <c r="I472" s="94">
        <f t="shared" si="197"/>
        <v>114</v>
      </c>
      <c r="J472" s="94">
        <f t="shared" si="197"/>
        <v>0</v>
      </c>
      <c r="K472" s="94">
        <f t="shared" si="197"/>
        <v>14883</v>
      </c>
      <c r="L472" s="94">
        <f t="shared" si="197"/>
        <v>883</v>
      </c>
    </row>
    <row r="473" spans="1:12" ht="15" hidden="1" thickBot="1" x14ac:dyDescent="0.35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89">
        <f>C473+E473+G473+I473</f>
        <v>0</v>
      </c>
      <c r="L473" s="90">
        <f t="shared" ref="L473" si="198">D473+F473+H473+J473</f>
        <v>0</v>
      </c>
    </row>
    <row r="474" spans="1:12" ht="15" hidden="1" thickBot="1" x14ac:dyDescent="0.35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2" s="96" customFormat="1" ht="27" hidden="1" thickBot="1" x14ac:dyDescent="0.35">
      <c r="A475" s="91">
        <v>18</v>
      </c>
      <c r="B475" s="92" t="s">
        <v>27</v>
      </c>
      <c r="C475" s="94">
        <f>SUM(C473:C474)</f>
        <v>0</v>
      </c>
      <c r="D475" s="94">
        <f t="shared" ref="D475:L475" si="199">SUM(D473:D474)</f>
        <v>0</v>
      </c>
      <c r="E475" s="94">
        <f t="shared" si="199"/>
        <v>0</v>
      </c>
      <c r="F475" s="94">
        <f t="shared" si="199"/>
        <v>0</v>
      </c>
      <c r="G475" s="94">
        <f t="shared" si="199"/>
        <v>0</v>
      </c>
      <c r="H475" s="94">
        <f t="shared" si="199"/>
        <v>0</v>
      </c>
      <c r="I475" s="94">
        <f t="shared" si="199"/>
        <v>0</v>
      </c>
      <c r="J475" s="94">
        <f t="shared" si="199"/>
        <v>0</v>
      </c>
      <c r="K475" s="94">
        <f t="shared" si="199"/>
        <v>0</v>
      </c>
      <c r="L475" s="94">
        <f t="shared" si="199"/>
        <v>0</v>
      </c>
    </row>
    <row r="476" spans="1:12" ht="27" hidden="1" thickBot="1" x14ac:dyDescent="0.35">
      <c r="A476" s="8">
        <v>19</v>
      </c>
      <c r="B476" s="9" t="s">
        <v>28</v>
      </c>
      <c r="C476" s="10">
        <f>C468+C472+C475</f>
        <v>39481</v>
      </c>
      <c r="D476" s="10">
        <f t="shared" ref="D476:L476" si="200">D468+D472+D475</f>
        <v>14483</v>
      </c>
      <c r="E476" s="10">
        <f t="shared" si="200"/>
        <v>8427</v>
      </c>
      <c r="F476" s="10">
        <f t="shared" si="200"/>
        <v>9766</v>
      </c>
      <c r="G476" s="10">
        <f t="shared" si="200"/>
        <v>1562</v>
      </c>
      <c r="H476" s="10">
        <f t="shared" si="200"/>
        <v>8361</v>
      </c>
      <c r="I476" s="10">
        <f t="shared" si="200"/>
        <v>1091</v>
      </c>
      <c r="J476" s="10">
        <f t="shared" si="200"/>
        <v>0</v>
      </c>
      <c r="K476" s="10">
        <f t="shared" si="200"/>
        <v>50561</v>
      </c>
      <c r="L476" s="10">
        <f t="shared" si="200"/>
        <v>32610</v>
      </c>
    </row>
    <row r="477" spans="1:12" ht="15" hidden="1" thickBot="1" x14ac:dyDescent="0.35">
      <c r="A477" s="8">
        <v>20</v>
      </c>
      <c r="B477" s="9" t="s">
        <v>29</v>
      </c>
      <c r="C477" s="21">
        <f>C476+C457</f>
        <v>158969</v>
      </c>
      <c r="D477" s="10">
        <f t="shared" ref="D477:L477" si="201">D457+D476</f>
        <v>133392</v>
      </c>
      <c r="E477" s="10">
        <f t="shared" si="201"/>
        <v>32049</v>
      </c>
      <c r="F477" s="10">
        <f t="shared" si="201"/>
        <v>26437</v>
      </c>
      <c r="G477" s="10">
        <f t="shared" si="201"/>
        <v>6917</v>
      </c>
      <c r="H477" s="10">
        <f t="shared" si="201"/>
        <v>19642</v>
      </c>
      <c r="I477" s="10">
        <f t="shared" si="201"/>
        <v>1091</v>
      </c>
      <c r="J477" s="10">
        <f t="shared" si="201"/>
        <v>0</v>
      </c>
      <c r="K477" s="10">
        <f t="shared" si="201"/>
        <v>199026</v>
      </c>
      <c r="L477" s="10">
        <f t="shared" si="201"/>
        <v>179471</v>
      </c>
    </row>
    <row r="478" spans="1:12" hidden="1" x14ac:dyDescent="0.3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hidden="1" x14ac:dyDescent="0.3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hidden="1" x14ac:dyDescent="0.3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hidden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8.600000000000001" hidden="1" thickBot="1" x14ac:dyDescent="0.4">
      <c r="A482" s="5"/>
      <c r="B482" s="159" t="s">
        <v>46</v>
      </c>
      <c r="C482" s="160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6.2" hidden="1" thickBot="1" x14ac:dyDescent="0.35">
      <c r="A483" s="152" t="s">
        <v>19</v>
      </c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4"/>
    </row>
    <row r="484" spans="1:12" ht="16.2" hidden="1" thickBot="1" x14ac:dyDescent="0.35">
      <c r="A484" s="152" t="s">
        <v>53</v>
      </c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4"/>
    </row>
    <row r="485" spans="1:12" ht="15" hidden="1" thickBot="1" x14ac:dyDescent="0.35">
      <c r="A485" s="6"/>
      <c r="B485" s="7"/>
      <c r="C485" s="155" t="s">
        <v>4</v>
      </c>
      <c r="D485" s="156"/>
      <c r="E485" s="155" t="s">
        <v>5</v>
      </c>
      <c r="F485" s="156"/>
      <c r="G485" s="155" t="s">
        <v>6</v>
      </c>
      <c r="H485" s="156"/>
      <c r="I485" s="155" t="s">
        <v>7</v>
      </c>
      <c r="J485" s="156"/>
      <c r="K485" s="155" t="s">
        <v>0</v>
      </c>
      <c r="L485" s="156"/>
    </row>
    <row r="486" spans="1:12" ht="15" hidden="1" thickBot="1" x14ac:dyDescent="0.35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2" ht="15" hidden="1" thickBot="1" x14ac:dyDescent="0.35">
      <c r="A487" s="8">
        <v>1</v>
      </c>
      <c r="B487" s="9" t="s">
        <v>10</v>
      </c>
      <c r="C487" s="108">
        <v>84026</v>
      </c>
      <c r="D487" s="108">
        <v>35073</v>
      </c>
      <c r="E487" s="108">
        <v>18944</v>
      </c>
      <c r="F487" s="108">
        <v>18803</v>
      </c>
      <c r="G487" s="108">
        <v>3600</v>
      </c>
      <c r="H487" s="108">
        <v>928</v>
      </c>
      <c r="I487" s="108"/>
      <c r="J487" s="108">
        <v>0</v>
      </c>
      <c r="K487" s="89">
        <f>C487+E487+G487+I487</f>
        <v>106570</v>
      </c>
      <c r="L487" s="90">
        <f t="shared" ref="L487" si="202">D487+F487+H487+J487</f>
        <v>54804</v>
      </c>
    </row>
    <row r="488" spans="1:12" ht="15" hidden="1" thickBot="1" x14ac:dyDescent="0.35">
      <c r="A488" s="8"/>
      <c r="B488" s="9" t="s">
        <v>11</v>
      </c>
      <c r="C488" s="118"/>
      <c r="D488" s="111"/>
      <c r="E488" s="111"/>
      <c r="F488" s="111"/>
      <c r="G488" s="111"/>
      <c r="H488" s="111"/>
      <c r="I488" s="111"/>
      <c r="J488" s="112"/>
      <c r="K488" s="89">
        <f t="shared" ref="K488:K497" si="203">C488+E488+G488+I488</f>
        <v>0</v>
      </c>
      <c r="L488" s="90">
        <f t="shared" ref="L488:L497" si="204">D488+F488+H488+J488</f>
        <v>0</v>
      </c>
    </row>
    <row r="489" spans="1:12" ht="15" hidden="1" thickBot="1" x14ac:dyDescent="0.35">
      <c r="A489" s="6">
        <v>2</v>
      </c>
      <c r="B489" s="11" t="s">
        <v>12</v>
      </c>
      <c r="C489" s="108">
        <v>3500</v>
      </c>
      <c r="D489" s="108">
        <v>0</v>
      </c>
      <c r="E489" s="108">
        <v>222</v>
      </c>
      <c r="F489" s="108">
        <v>0</v>
      </c>
      <c r="G489" s="108">
        <v>60</v>
      </c>
      <c r="H489" s="108">
        <v>0</v>
      </c>
      <c r="I489" s="108">
        <v>140</v>
      </c>
      <c r="J489" s="108">
        <v>0</v>
      </c>
      <c r="K489" s="89">
        <f t="shared" si="203"/>
        <v>3922</v>
      </c>
      <c r="L489" s="90">
        <f t="shared" si="204"/>
        <v>0</v>
      </c>
    </row>
    <row r="490" spans="1:12" ht="15" hidden="1" thickBot="1" x14ac:dyDescent="0.35">
      <c r="A490" s="6">
        <v>3</v>
      </c>
      <c r="B490" s="11" t="s">
        <v>13</v>
      </c>
      <c r="C490" s="108">
        <v>7540</v>
      </c>
      <c r="D490" s="108">
        <v>48</v>
      </c>
      <c r="E490" s="108"/>
      <c r="F490" s="108">
        <v>0</v>
      </c>
      <c r="G490" s="108">
        <v>80</v>
      </c>
      <c r="H490" s="108">
        <v>0</v>
      </c>
      <c r="I490" s="108">
        <v>278</v>
      </c>
      <c r="J490" s="108">
        <v>103</v>
      </c>
      <c r="K490" s="89">
        <f t="shared" si="203"/>
        <v>7898</v>
      </c>
      <c r="L490" s="90">
        <f t="shared" si="204"/>
        <v>151</v>
      </c>
    </row>
    <row r="491" spans="1:12" ht="15" hidden="1" thickBot="1" x14ac:dyDescent="0.35">
      <c r="A491" s="6">
        <v>4</v>
      </c>
      <c r="B491" s="11" t="s">
        <v>3</v>
      </c>
      <c r="C491" s="108">
        <v>2077</v>
      </c>
      <c r="D491" s="108">
        <v>64</v>
      </c>
      <c r="E491" s="108"/>
      <c r="F491" s="108">
        <v>0</v>
      </c>
      <c r="G491" s="108">
        <v>105</v>
      </c>
      <c r="H491" s="108">
        <v>0</v>
      </c>
      <c r="I491" s="108">
        <v>40</v>
      </c>
      <c r="J491" s="108">
        <v>0</v>
      </c>
      <c r="K491" s="89">
        <f t="shared" si="203"/>
        <v>2222</v>
      </c>
      <c r="L491" s="90">
        <f t="shared" si="204"/>
        <v>64</v>
      </c>
    </row>
    <row r="492" spans="1:12" ht="15" hidden="1" thickBot="1" x14ac:dyDescent="0.35">
      <c r="A492" s="6">
        <v>5</v>
      </c>
      <c r="B492" s="11" t="s">
        <v>14</v>
      </c>
      <c r="C492" s="108">
        <v>963</v>
      </c>
      <c r="D492" s="108">
        <v>0</v>
      </c>
      <c r="E492" s="108">
        <v>0</v>
      </c>
      <c r="F492" s="108">
        <v>3</v>
      </c>
      <c r="G492" s="108">
        <v>48</v>
      </c>
      <c r="H492" s="108">
        <v>0</v>
      </c>
      <c r="I492" s="108">
        <v>35</v>
      </c>
      <c r="J492" s="108">
        <v>0</v>
      </c>
      <c r="K492" s="89">
        <f t="shared" si="203"/>
        <v>1046</v>
      </c>
      <c r="L492" s="90">
        <f t="shared" si="204"/>
        <v>3</v>
      </c>
    </row>
    <row r="493" spans="1:12" ht="15" hidden="1" thickBot="1" x14ac:dyDescent="0.35">
      <c r="A493" s="6">
        <v>6</v>
      </c>
      <c r="B493" s="11" t="s">
        <v>15</v>
      </c>
      <c r="C493" s="108">
        <v>8791</v>
      </c>
      <c r="D493" s="108">
        <v>238</v>
      </c>
      <c r="E493" s="108">
        <v>5547</v>
      </c>
      <c r="F493" s="108">
        <v>2</v>
      </c>
      <c r="G493" s="108">
        <v>200</v>
      </c>
      <c r="H493" s="108">
        <v>518</v>
      </c>
      <c r="I493" s="108">
        <v>2110</v>
      </c>
      <c r="J493" s="108">
        <v>14</v>
      </c>
      <c r="K493" s="89">
        <f t="shared" si="203"/>
        <v>16648</v>
      </c>
      <c r="L493" s="90">
        <f t="shared" si="204"/>
        <v>772</v>
      </c>
    </row>
    <row r="494" spans="1:12" ht="15" hidden="1" thickBot="1" x14ac:dyDescent="0.35">
      <c r="A494" s="6">
        <v>7</v>
      </c>
      <c r="B494" s="11" t="s">
        <v>16</v>
      </c>
      <c r="C494" s="108">
        <v>1552</v>
      </c>
      <c r="D494" s="108"/>
      <c r="E494" s="108"/>
      <c r="F494" s="108"/>
      <c r="G494" s="108">
        <v>80</v>
      </c>
      <c r="H494" s="108"/>
      <c r="I494" s="108">
        <v>100</v>
      </c>
      <c r="J494" s="108"/>
      <c r="K494" s="89">
        <f t="shared" si="203"/>
        <v>1732</v>
      </c>
      <c r="L494" s="90">
        <f t="shared" si="204"/>
        <v>0</v>
      </c>
    </row>
    <row r="495" spans="1:12" ht="15" hidden="1" thickBot="1" x14ac:dyDescent="0.35">
      <c r="A495" s="6">
        <v>8</v>
      </c>
      <c r="B495" s="11" t="s">
        <v>17</v>
      </c>
      <c r="C495" s="108">
        <v>498</v>
      </c>
      <c r="D495" s="108"/>
      <c r="E495" s="108"/>
      <c r="F495" s="108"/>
      <c r="G495" s="108">
        <v>38</v>
      </c>
      <c r="H495" s="108"/>
      <c r="I495" s="108">
        <v>12</v>
      </c>
      <c r="J495" s="108"/>
      <c r="K495" s="89">
        <f t="shared" si="203"/>
        <v>548</v>
      </c>
      <c r="L495" s="90">
        <f t="shared" si="204"/>
        <v>0</v>
      </c>
    </row>
    <row r="496" spans="1:12" ht="15" hidden="1" thickBot="1" x14ac:dyDescent="0.35">
      <c r="A496" s="6">
        <v>9</v>
      </c>
      <c r="B496" s="11" t="s">
        <v>18</v>
      </c>
      <c r="C496" s="108">
        <v>602</v>
      </c>
      <c r="D496" s="108"/>
      <c r="E496" s="108"/>
      <c r="F496" s="108"/>
      <c r="G496" s="108">
        <v>18</v>
      </c>
      <c r="H496" s="108"/>
      <c r="I496" s="108">
        <v>10</v>
      </c>
      <c r="J496" s="108"/>
      <c r="K496" s="89">
        <f t="shared" si="203"/>
        <v>630</v>
      </c>
      <c r="L496" s="90">
        <f t="shared" si="204"/>
        <v>0</v>
      </c>
    </row>
    <row r="497" spans="1:12" ht="15" hidden="1" thickBot="1" x14ac:dyDescent="0.35">
      <c r="A497" s="6">
        <v>10</v>
      </c>
      <c r="B497" s="11" t="s">
        <v>20</v>
      </c>
      <c r="C497" s="108">
        <v>847</v>
      </c>
      <c r="D497" s="108">
        <v>1006</v>
      </c>
      <c r="E497" s="108">
        <v>16</v>
      </c>
      <c r="F497" s="108">
        <v>1</v>
      </c>
      <c r="G497" s="108">
        <v>49</v>
      </c>
      <c r="H497" s="108">
        <v>57</v>
      </c>
      <c r="I497" s="108">
        <v>42</v>
      </c>
      <c r="J497" s="108">
        <v>15</v>
      </c>
      <c r="K497" s="89">
        <f t="shared" si="203"/>
        <v>954</v>
      </c>
      <c r="L497" s="90">
        <f t="shared" si="204"/>
        <v>1079</v>
      </c>
    </row>
    <row r="498" spans="1:12" s="96" customFormat="1" ht="15" hidden="1" thickBot="1" x14ac:dyDescent="0.35">
      <c r="A498" s="91">
        <v>11</v>
      </c>
      <c r="B498" s="92" t="s">
        <v>21</v>
      </c>
      <c r="C498" s="93">
        <f>SUM(C489:C497)</f>
        <v>26370</v>
      </c>
      <c r="D498" s="93">
        <f t="shared" ref="D498:L498" si="205">SUM(D489:D497)</f>
        <v>1356</v>
      </c>
      <c r="E498" s="93">
        <f t="shared" si="205"/>
        <v>5785</v>
      </c>
      <c r="F498" s="93">
        <f t="shared" si="205"/>
        <v>6</v>
      </c>
      <c r="G498" s="93">
        <f t="shared" si="205"/>
        <v>678</v>
      </c>
      <c r="H498" s="93">
        <f t="shared" si="205"/>
        <v>575</v>
      </c>
      <c r="I498" s="93">
        <f t="shared" si="205"/>
        <v>2767</v>
      </c>
      <c r="J498" s="93">
        <f t="shared" si="205"/>
        <v>132</v>
      </c>
      <c r="K498" s="94">
        <f t="shared" si="205"/>
        <v>35600</v>
      </c>
      <c r="L498" s="94">
        <f t="shared" si="205"/>
        <v>2069</v>
      </c>
    </row>
    <row r="499" spans="1:12" ht="15" hidden="1" thickBot="1" x14ac:dyDescent="0.35">
      <c r="A499" s="6">
        <v>12</v>
      </c>
      <c r="B499" s="12" t="s">
        <v>22</v>
      </c>
      <c r="C499" s="108">
        <v>1862</v>
      </c>
      <c r="D499" s="108">
        <v>933</v>
      </c>
      <c r="E499" s="108"/>
      <c r="F499" s="108">
        <v>929</v>
      </c>
      <c r="G499" s="108"/>
      <c r="H499" s="108">
        <v>0</v>
      </c>
      <c r="I499" s="108">
        <v>560</v>
      </c>
      <c r="J499" s="108">
        <v>0</v>
      </c>
      <c r="K499" s="89">
        <f>C499+E499+G499+I499</f>
        <v>2422</v>
      </c>
      <c r="L499" s="90">
        <f t="shared" ref="L499" si="206">D499+F499+H499+J499</f>
        <v>1862</v>
      </c>
    </row>
    <row r="500" spans="1:12" ht="15" hidden="1" thickBot="1" x14ac:dyDescent="0.35">
      <c r="A500" s="13">
        <v>13</v>
      </c>
      <c r="B500" s="14" t="s">
        <v>1</v>
      </c>
      <c r="C500" s="108">
        <v>2150</v>
      </c>
      <c r="D500" s="108">
        <v>4047</v>
      </c>
      <c r="E500" s="108"/>
      <c r="F500" s="108"/>
      <c r="G500" s="108">
        <v>140</v>
      </c>
      <c r="H500" s="108"/>
      <c r="I500" s="108">
        <v>180</v>
      </c>
      <c r="J500" s="108"/>
      <c r="K500" s="89">
        <f>C500+E500+G500+I500</f>
        <v>2470</v>
      </c>
      <c r="L500" s="90">
        <f t="shared" ref="L500" si="207">D500+F500+H500+J500</f>
        <v>4047</v>
      </c>
    </row>
    <row r="501" spans="1:12" ht="15" hidden="1" thickBot="1" x14ac:dyDescent="0.35">
      <c r="A501" s="15">
        <v>14</v>
      </c>
      <c r="B501" s="16" t="s">
        <v>23</v>
      </c>
      <c r="C501" s="108">
        <v>74</v>
      </c>
      <c r="D501" s="108">
        <v>2</v>
      </c>
      <c r="E501" s="108"/>
      <c r="F501" s="108">
        <v>1</v>
      </c>
      <c r="G501" s="108">
        <v>4</v>
      </c>
      <c r="H501" s="108">
        <v>5</v>
      </c>
      <c r="I501" s="108">
        <v>12</v>
      </c>
      <c r="J501" s="108"/>
      <c r="K501" s="89">
        <f>C501+E501+G501+I501</f>
        <v>90</v>
      </c>
      <c r="L501" s="90">
        <f t="shared" ref="L501" si="208">D501+F501+H501+J501</f>
        <v>8</v>
      </c>
    </row>
    <row r="502" spans="1:12" s="96" customFormat="1" ht="15" hidden="1" thickBot="1" x14ac:dyDescent="0.35">
      <c r="A502" s="91">
        <v>15</v>
      </c>
      <c r="B502" s="92" t="s">
        <v>24</v>
      </c>
      <c r="C502" s="93">
        <f>SUM(C499:C501)</f>
        <v>4086</v>
      </c>
      <c r="D502" s="93">
        <f t="shared" ref="D502:L502" si="209">SUM(D499:D501)</f>
        <v>4982</v>
      </c>
      <c r="E502" s="93">
        <f t="shared" si="209"/>
        <v>0</v>
      </c>
      <c r="F502" s="93">
        <f t="shared" si="209"/>
        <v>930</v>
      </c>
      <c r="G502" s="93">
        <f t="shared" si="209"/>
        <v>144</v>
      </c>
      <c r="H502" s="93">
        <f t="shared" si="209"/>
        <v>5</v>
      </c>
      <c r="I502" s="93">
        <f t="shared" si="209"/>
        <v>752</v>
      </c>
      <c r="J502" s="93">
        <f t="shared" si="209"/>
        <v>0</v>
      </c>
      <c r="K502" s="94">
        <f t="shared" si="209"/>
        <v>4982</v>
      </c>
      <c r="L502" s="94">
        <f t="shared" si="209"/>
        <v>5917</v>
      </c>
    </row>
    <row r="503" spans="1:12" ht="15" hidden="1" thickBot="1" x14ac:dyDescent="0.35">
      <c r="A503" s="6">
        <v>16</v>
      </c>
      <c r="B503" s="11" t="s">
        <v>25</v>
      </c>
      <c r="C503" s="108">
        <v>3294</v>
      </c>
      <c r="D503" s="108">
        <v>1</v>
      </c>
      <c r="E503" s="108"/>
      <c r="F503" s="108"/>
      <c r="G503" s="108">
        <v>290</v>
      </c>
      <c r="H503" s="108"/>
      <c r="I503" s="108">
        <v>420</v>
      </c>
      <c r="J503" s="108">
        <v>0</v>
      </c>
      <c r="K503" s="89">
        <f>C503+E503+G503+I503</f>
        <v>4004</v>
      </c>
      <c r="L503" s="90">
        <f t="shared" ref="L503" si="210">D503+F503+H503+J503</f>
        <v>1</v>
      </c>
    </row>
    <row r="504" spans="1:12" ht="15" hidden="1" thickBot="1" x14ac:dyDescent="0.35">
      <c r="A504" s="6">
        <v>17</v>
      </c>
      <c r="B504" s="11" t="s">
        <v>26</v>
      </c>
      <c r="C504" s="108">
        <v>3284</v>
      </c>
      <c r="D504" s="108"/>
      <c r="E504" s="108">
        <v>626</v>
      </c>
      <c r="F504" s="108"/>
      <c r="G504" s="108">
        <v>190</v>
      </c>
      <c r="H504" s="108"/>
      <c r="I504" s="108">
        <v>70</v>
      </c>
      <c r="J504" s="108">
        <v>274</v>
      </c>
      <c r="K504" s="89">
        <f>C504+E504+G504+I504</f>
        <v>4170</v>
      </c>
      <c r="L504" s="90">
        <f t="shared" ref="L504" si="211">D504+F504+H504+J504</f>
        <v>274</v>
      </c>
    </row>
    <row r="505" spans="1:12" s="96" customFormat="1" ht="27" hidden="1" thickBot="1" x14ac:dyDescent="0.35">
      <c r="A505" s="91">
        <v>18</v>
      </c>
      <c r="B505" s="92" t="s">
        <v>27</v>
      </c>
      <c r="C505" s="94">
        <f>SUM(C503:C504)</f>
        <v>6578</v>
      </c>
      <c r="D505" s="94">
        <f t="shared" ref="D505:L505" si="212">SUM(D503:D504)</f>
        <v>1</v>
      </c>
      <c r="E505" s="94">
        <f t="shared" si="212"/>
        <v>626</v>
      </c>
      <c r="F505" s="94">
        <f t="shared" si="212"/>
        <v>0</v>
      </c>
      <c r="G505" s="94">
        <f t="shared" si="212"/>
        <v>480</v>
      </c>
      <c r="H505" s="94">
        <f t="shared" si="212"/>
        <v>0</v>
      </c>
      <c r="I505" s="94">
        <f t="shared" si="212"/>
        <v>490</v>
      </c>
      <c r="J505" s="94">
        <f t="shared" si="212"/>
        <v>274</v>
      </c>
      <c r="K505" s="94">
        <f t="shared" si="212"/>
        <v>8174</v>
      </c>
      <c r="L505" s="94">
        <f t="shared" si="212"/>
        <v>275</v>
      </c>
    </row>
    <row r="506" spans="1:12" ht="27" hidden="1" thickBot="1" x14ac:dyDescent="0.35">
      <c r="A506" s="8">
        <v>19</v>
      </c>
      <c r="B506" s="9" t="s">
        <v>28</v>
      </c>
      <c r="C506" s="10">
        <f>C498+C502+C505</f>
        <v>37034</v>
      </c>
      <c r="D506" s="10">
        <f t="shared" ref="D506:L506" si="213">D498+D502+D505</f>
        <v>6339</v>
      </c>
      <c r="E506" s="10">
        <f t="shared" si="213"/>
        <v>6411</v>
      </c>
      <c r="F506" s="10">
        <f t="shared" si="213"/>
        <v>936</v>
      </c>
      <c r="G506" s="10">
        <f t="shared" si="213"/>
        <v>1302</v>
      </c>
      <c r="H506" s="10">
        <f t="shared" si="213"/>
        <v>580</v>
      </c>
      <c r="I506" s="10">
        <f t="shared" si="213"/>
        <v>4009</v>
      </c>
      <c r="J506" s="10">
        <f t="shared" si="213"/>
        <v>406</v>
      </c>
      <c r="K506" s="10">
        <f t="shared" si="213"/>
        <v>48756</v>
      </c>
      <c r="L506" s="10">
        <f t="shared" si="213"/>
        <v>8261</v>
      </c>
    </row>
    <row r="507" spans="1:12" ht="15" hidden="1" thickBot="1" x14ac:dyDescent="0.35">
      <c r="A507" s="8">
        <v>20</v>
      </c>
      <c r="B507" s="9" t="s">
        <v>29</v>
      </c>
      <c r="C507" s="21">
        <f>C506+C487</f>
        <v>121060</v>
      </c>
      <c r="D507" s="10">
        <f t="shared" ref="D507:L507" si="214">D487+D506</f>
        <v>41412</v>
      </c>
      <c r="E507" s="10">
        <f t="shared" si="214"/>
        <v>25355</v>
      </c>
      <c r="F507" s="10">
        <f t="shared" si="214"/>
        <v>19739</v>
      </c>
      <c r="G507" s="10">
        <f t="shared" si="214"/>
        <v>4902</v>
      </c>
      <c r="H507" s="10">
        <f t="shared" si="214"/>
        <v>1508</v>
      </c>
      <c r="I507" s="10">
        <f t="shared" si="214"/>
        <v>4009</v>
      </c>
      <c r="J507" s="10">
        <f t="shared" si="214"/>
        <v>406</v>
      </c>
      <c r="K507" s="10">
        <f t="shared" si="214"/>
        <v>155326</v>
      </c>
      <c r="L507" s="10">
        <f t="shared" si="214"/>
        <v>63065</v>
      </c>
    </row>
    <row r="508" spans="1:12" ht="18.600000000000001" hidden="1" thickBot="1" x14ac:dyDescent="0.35">
      <c r="A508" s="147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9"/>
    </row>
    <row r="509" spans="1:12" ht="18" hidden="1" x14ac:dyDescent="0.3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ht="18" hidden="1" x14ac:dyDescent="0.3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hidden="1" x14ac:dyDescent="0.3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8.600000000000001" hidden="1" thickBot="1" x14ac:dyDescent="0.4">
      <c r="A512" s="5"/>
      <c r="B512" s="159" t="s">
        <v>47</v>
      </c>
      <c r="C512" s="160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6.2" hidden="1" thickBot="1" x14ac:dyDescent="0.35">
      <c r="A513" s="152" t="s">
        <v>19</v>
      </c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4"/>
    </row>
    <row r="514" spans="1:12" ht="16.2" hidden="1" thickBot="1" x14ac:dyDescent="0.35">
      <c r="A514" s="152" t="s">
        <v>53</v>
      </c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4"/>
    </row>
    <row r="515" spans="1:12" ht="15" hidden="1" thickBot="1" x14ac:dyDescent="0.35">
      <c r="A515" s="6"/>
      <c r="B515" s="7"/>
      <c r="C515" s="155" t="s">
        <v>4</v>
      </c>
      <c r="D515" s="156"/>
      <c r="E515" s="155" t="s">
        <v>5</v>
      </c>
      <c r="F515" s="156"/>
      <c r="G515" s="155" t="s">
        <v>6</v>
      </c>
      <c r="H515" s="156"/>
      <c r="I515" s="155" t="s">
        <v>7</v>
      </c>
      <c r="J515" s="156"/>
      <c r="K515" s="155" t="s">
        <v>0</v>
      </c>
      <c r="L515" s="156"/>
    </row>
    <row r="516" spans="1:12" ht="15" hidden="1" thickBot="1" x14ac:dyDescent="0.35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2" ht="15" hidden="1" thickBot="1" x14ac:dyDescent="0.35">
      <c r="A517" s="8">
        <v>1</v>
      </c>
      <c r="B517" s="9" t="s">
        <v>10</v>
      </c>
      <c r="C517" s="55">
        <v>15044</v>
      </c>
      <c r="D517" s="55">
        <v>5088</v>
      </c>
      <c r="E517" s="55">
        <v>3796</v>
      </c>
      <c r="F517" s="55"/>
      <c r="G517" s="55">
        <v>10108</v>
      </c>
      <c r="H517" s="55">
        <v>10606</v>
      </c>
      <c r="I517" s="55">
        <v>20</v>
      </c>
      <c r="J517" s="55"/>
      <c r="K517" s="89">
        <f>C517+E517+G517+I517</f>
        <v>28968</v>
      </c>
      <c r="L517" s="90">
        <f t="shared" ref="L517" si="215">D517+F517+H517+J517</f>
        <v>15694</v>
      </c>
    </row>
    <row r="518" spans="1:12" ht="15" hidden="1" thickBot="1" x14ac:dyDescent="0.35">
      <c r="A518" s="8"/>
      <c r="B518" s="9" t="s">
        <v>11</v>
      </c>
      <c r="C518" s="56"/>
      <c r="D518" s="57"/>
      <c r="E518" s="57"/>
      <c r="F518" s="57"/>
      <c r="G518" s="57"/>
      <c r="H518" s="57"/>
      <c r="I518" s="57"/>
      <c r="J518" s="58"/>
      <c r="K518" s="89">
        <f t="shared" ref="K518:K527" si="216">C518+E518+G518+I518</f>
        <v>0</v>
      </c>
      <c r="L518" s="90">
        <f t="shared" ref="L518:L527" si="217">D518+F518+H518+J518</f>
        <v>0</v>
      </c>
    </row>
    <row r="519" spans="1:12" ht="15" hidden="1" thickBot="1" x14ac:dyDescent="0.35">
      <c r="A519" s="6">
        <v>2</v>
      </c>
      <c r="B519" s="11" t="s">
        <v>12</v>
      </c>
      <c r="C519" s="55"/>
      <c r="D519" s="55"/>
      <c r="E519" s="55"/>
      <c r="F519" s="55"/>
      <c r="G519" s="55"/>
      <c r="H519" s="55"/>
      <c r="I519" s="55"/>
      <c r="J519" s="55"/>
      <c r="K519" s="89">
        <f t="shared" si="216"/>
        <v>0</v>
      </c>
      <c r="L519" s="90">
        <f t="shared" si="217"/>
        <v>0</v>
      </c>
    </row>
    <row r="520" spans="1:12" ht="15" hidden="1" thickBot="1" x14ac:dyDescent="0.35">
      <c r="A520" s="6">
        <v>3</v>
      </c>
      <c r="B520" s="11" t="s">
        <v>13</v>
      </c>
      <c r="C520" s="55">
        <v>3332</v>
      </c>
      <c r="D520" s="55">
        <v>1702</v>
      </c>
      <c r="E520" s="55">
        <v>542</v>
      </c>
      <c r="F520" s="55">
        <v>806</v>
      </c>
      <c r="G520" s="55">
        <v>122</v>
      </c>
      <c r="H520" s="55"/>
      <c r="I520" s="55"/>
      <c r="J520" s="55"/>
      <c r="K520" s="89">
        <f t="shared" si="216"/>
        <v>3996</v>
      </c>
      <c r="L520" s="90">
        <f t="shared" si="217"/>
        <v>2508</v>
      </c>
    </row>
    <row r="521" spans="1:12" ht="15" hidden="1" thickBot="1" x14ac:dyDescent="0.35">
      <c r="A521" s="6">
        <v>4</v>
      </c>
      <c r="B521" s="11" t="s">
        <v>3</v>
      </c>
      <c r="C521" s="55">
        <v>0</v>
      </c>
      <c r="D521" s="55"/>
      <c r="E521" s="55"/>
      <c r="F521" s="55"/>
      <c r="G521" s="55"/>
      <c r="H521" s="55"/>
      <c r="I521" s="55"/>
      <c r="J521" s="55"/>
      <c r="K521" s="89">
        <f t="shared" si="216"/>
        <v>0</v>
      </c>
      <c r="L521" s="90">
        <f t="shared" si="217"/>
        <v>0</v>
      </c>
    </row>
    <row r="522" spans="1:12" ht="15" hidden="1" thickBot="1" x14ac:dyDescent="0.35">
      <c r="A522" s="6">
        <v>5</v>
      </c>
      <c r="B522" s="11" t="s">
        <v>14</v>
      </c>
      <c r="C522" s="55">
        <v>0</v>
      </c>
      <c r="D522" s="55"/>
      <c r="E522" s="55"/>
      <c r="F522" s="55"/>
      <c r="G522" s="55"/>
      <c r="H522" s="55"/>
      <c r="I522" s="55"/>
      <c r="J522" s="55"/>
      <c r="K522" s="89">
        <f t="shared" si="216"/>
        <v>0</v>
      </c>
      <c r="L522" s="90">
        <f t="shared" si="217"/>
        <v>0</v>
      </c>
    </row>
    <row r="523" spans="1:12" ht="15" hidden="1" thickBot="1" x14ac:dyDescent="0.35">
      <c r="A523" s="6">
        <v>6</v>
      </c>
      <c r="B523" s="11" t="s">
        <v>15</v>
      </c>
      <c r="C523" s="55">
        <v>580</v>
      </c>
      <c r="D523" s="55">
        <v>19</v>
      </c>
      <c r="E523" s="55">
        <v>82</v>
      </c>
      <c r="F523" s="55"/>
      <c r="G523" s="55">
        <v>94</v>
      </c>
      <c r="H523" s="55">
        <v>9</v>
      </c>
      <c r="I523" s="55"/>
      <c r="J523" s="55"/>
      <c r="K523" s="89">
        <f t="shared" si="216"/>
        <v>756</v>
      </c>
      <c r="L523" s="90">
        <f t="shared" si="217"/>
        <v>28</v>
      </c>
    </row>
    <row r="524" spans="1:12" ht="15" hidden="1" thickBot="1" x14ac:dyDescent="0.35">
      <c r="A524" s="6">
        <v>7</v>
      </c>
      <c r="B524" s="11" t="s">
        <v>16</v>
      </c>
      <c r="C524" s="55">
        <v>476</v>
      </c>
      <c r="D524" s="55">
        <v>14</v>
      </c>
      <c r="E524" s="55">
        <v>54</v>
      </c>
      <c r="F524" s="55"/>
      <c r="G524" s="55">
        <v>84</v>
      </c>
      <c r="H524" s="55"/>
      <c r="I524" s="55"/>
      <c r="J524" s="55"/>
      <c r="K524" s="89">
        <f t="shared" si="216"/>
        <v>614</v>
      </c>
      <c r="L524" s="90">
        <f t="shared" si="217"/>
        <v>14</v>
      </c>
    </row>
    <row r="525" spans="1:12" ht="15" hidden="1" thickBot="1" x14ac:dyDescent="0.35">
      <c r="A525" s="6">
        <v>8</v>
      </c>
      <c r="B525" s="11" t="s">
        <v>17</v>
      </c>
      <c r="C525" s="55">
        <v>0</v>
      </c>
      <c r="D525" s="55">
        <v>10</v>
      </c>
      <c r="E525" s="55"/>
      <c r="F525" s="55"/>
      <c r="G525" s="55"/>
      <c r="H525" s="55"/>
      <c r="I525" s="55"/>
      <c r="J525" s="55"/>
      <c r="K525" s="89">
        <f t="shared" si="216"/>
        <v>0</v>
      </c>
      <c r="L525" s="90">
        <f t="shared" si="217"/>
        <v>10</v>
      </c>
    </row>
    <row r="526" spans="1:12" ht="15" hidden="1" thickBot="1" x14ac:dyDescent="0.35">
      <c r="A526" s="6">
        <v>9</v>
      </c>
      <c r="B526" s="11" t="s">
        <v>18</v>
      </c>
      <c r="C526" s="55">
        <v>0</v>
      </c>
      <c r="D526" s="55"/>
      <c r="E526" s="55"/>
      <c r="F526" s="55"/>
      <c r="G526" s="55"/>
      <c r="H526" s="55"/>
      <c r="I526" s="55"/>
      <c r="J526" s="55"/>
      <c r="K526" s="89">
        <f t="shared" si="216"/>
        <v>0</v>
      </c>
      <c r="L526" s="90">
        <f t="shared" si="217"/>
        <v>0</v>
      </c>
    </row>
    <row r="527" spans="1:12" ht="15" hidden="1" thickBot="1" x14ac:dyDescent="0.35">
      <c r="A527" s="6">
        <v>10</v>
      </c>
      <c r="B527" s="11" t="s">
        <v>20</v>
      </c>
      <c r="C527" s="55">
        <v>874</v>
      </c>
      <c r="D527" s="55">
        <v>2113</v>
      </c>
      <c r="E527" s="55">
        <v>6</v>
      </c>
      <c r="F527" s="55"/>
      <c r="G527" s="55">
        <v>140</v>
      </c>
      <c r="H527" s="55">
        <v>2024</v>
      </c>
      <c r="I527" s="55"/>
      <c r="J527" s="55"/>
      <c r="K527" s="89">
        <f t="shared" si="216"/>
        <v>1020</v>
      </c>
      <c r="L527" s="90">
        <f t="shared" si="217"/>
        <v>4137</v>
      </c>
    </row>
    <row r="528" spans="1:12" s="96" customFormat="1" ht="15" hidden="1" thickBot="1" x14ac:dyDescent="0.35">
      <c r="A528" s="91">
        <v>11</v>
      </c>
      <c r="B528" s="92" t="s">
        <v>21</v>
      </c>
      <c r="C528" s="99">
        <f>SUM(C519:C527)</f>
        <v>5262</v>
      </c>
      <c r="D528" s="99">
        <f t="shared" ref="D528:L528" si="218">SUM(D519:D527)</f>
        <v>3858</v>
      </c>
      <c r="E528" s="99">
        <f t="shared" si="218"/>
        <v>684</v>
      </c>
      <c r="F528" s="99">
        <f t="shared" si="218"/>
        <v>806</v>
      </c>
      <c r="G528" s="99">
        <f t="shared" si="218"/>
        <v>440</v>
      </c>
      <c r="H528" s="99">
        <f t="shared" si="218"/>
        <v>2033</v>
      </c>
      <c r="I528" s="99">
        <f t="shared" si="218"/>
        <v>0</v>
      </c>
      <c r="J528" s="99">
        <f t="shared" si="218"/>
        <v>0</v>
      </c>
      <c r="K528" s="94">
        <f t="shared" si="218"/>
        <v>6386</v>
      </c>
      <c r="L528" s="94">
        <f t="shared" si="218"/>
        <v>6697</v>
      </c>
    </row>
    <row r="529" spans="1:12" ht="15" hidden="1" thickBot="1" x14ac:dyDescent="0.35">
      <c r="A529" s="6">
        <v>12</v>
      </c>
      <c r="B529" s="12" t="s">
        <v>22</v>
      </c>
      <c r="C529" s="55">
        <v>0</v>
      </c>
      <c r="D529" s="55"/>
      <c r="E529" s="55"/>
      <c r="F529" s="55"/>
      <c r="G529" s="55"/>
      <c r="H529" s="55"/>
      <c r="I529" s="55"/>
      <c r="J529" s="55"/>
      <c r="K529" s="89">
        <f>C529+E529+G529+I529</f>
        <v>0</v>
      </c>
      <c r="L529" s="90">
        <f t="shared" ref="L529" si="219">D529+F529+H529+J529</f>
        <v>0</v>
      </c>
    </row>
    <row r="530" spans="1:12" ht="15" hidden="1" thickBot="1" x14ac:dyDescent="0.35">
      <c r="A530" s="13">
        <v>13</v>
      </c>
      <c r="B530" s="14" t="s">
        <v>1</v>
      </c>
      <c r="C530" s="55">
        <v>0</v>
      </c>
      <c r="D530" s="55">
        <v>30</v>
      </c>
      <c r="E530" s="55"/>
      <c r="F530" s="55"/>
      <c r="G530" s="55"/>
      <c r="H530" s="55"/>
      <c r="I530" s="55"/>
      <c r="J530" s="55"/>
      <c r="K530" s="89">
        <f t="shared" ref="K530:K531" si="220">C530+E530+G530+I530</f>
        <v>0</v>
      </c>
      <c r="L530" s="90">
        <f t="shared" ref="L530:L531" si="221">D530+F530+H530+J530</f>
        <v>30</v>
      </c>
    </row>
    <row r="531" spans="1:12" ht="15" hidden="1" thickBot="1" x14ac:dyDescent="0.35">
      <c r="A531" s="15">
        <v>14</v>
      </c>
      <c r="B531" s="16" t="s">
        <v>23</v>
      </c>
      <c r="C531" s="55">
        <v>0</v>
      </c>
      <c r="D531" s="55">
        <v>9</v>
      </c>
      <c r="E531" s="55"/>
      <c r="F531" s="55"/>
      <c r="G531" s="55"/>
      <c r="H531" s="55"/>
      <c r="I531" s="55"/>
      <c r="J531" s="55"/>
      <c r="K531" s="89">
        <f t="shared" si="220"/>
        <v>0</v>
      </c>
      <c r="L531" s="90">
        <f t="shared" si="221"/>
        <v>9</v>
      </c>
    </row>
    <row r="532" spans="1:12" s="96" customFormat="1" ht="15" hidden="1" thickBot="1" x14ac:dyDescent="0.35">
      <c r="A532" s="91">
        <v>15</v>
      </c>
      <c r="B532" s="92" t="s">
        <v>24</v>
      </c>
      <c r="C532" s="99">
        <f>SUM(C529:C531)</f>
        <v>0</v>
      </c>
      <c r="D532" s="99">
        <f>SUM(D529:D531)</f>
        <v>39</v>
      </c>
      <c r="E532" s="99">
        <f t="shared" ref="E532:L532" si="222">SUM(E529:E531)</f>
        <v>0</v>
      </c>
      <c r="F532" s="99">
        <f t="shared" si="222"/>
        <v>0</v>
      </c>
      <c r="G532" s="99">
        <f t="shared" si="222"/>
        <v>0</v>
      </c>
      <c r="H532" s="99">
        <f t="shared" si="222"/>
        <v>0</v>
      </c>
      <c r="I532" s="99">
        <f t="shared" si="222"/>
        <v>0</v>
      </c>
      <c r="J532" s="99">
        <f t="shared" si="222"/>
        <v>0</v>
      </c>
      <c r="K532" s="94">
        <f t="shared" si="222"/>
        <v>0</v>
      </c>
      <c r="L532" s="94">
        <f t="shared" si="222"/>
        <v>39</v>
      </c>
    </row>
    <row r="533" spans="1:12" ht="15" hidden="1" thickBot="1" x14ac:dyDescent="0.35">
      <c r="A533" s="6">
        <v>16</v>
      </c>
      <c r="B533" s="11" t="s">
        <v>25</v>
      </c>
      <c r="C533" s="55">
        <v>0</v>
      </c>
      <c r="D533" s="55">
        <v>572</v>
      </c>
      <c r="E533" s="55"/>
      <c r="F533" s="55"/>
      <c r="G533" s="55"/>
      <c r="H533" s="55"/>
      <c r="I533" s="55"/>
      <c r="J533" s="55"/>
      <c r="K533" s="89">
        <f>C533+E533+G533+I533</f>
        <v>0</v>
      </c>
      <c r="L533" s="90">
        <f t="shared" ref="L533" si="223">D533+F533+H533+J533</f>
        <v>572</v>
      </c>
    </row>
    <row r="534" spans="1:12" ht="15" hidden="1" thickBot="1" x14ac:dyDescent="0.35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89">
        <f>C534+E534+G534+I534</f>
        <v>0</v>
      </c>
      <c r="L534" s="90">
        <f t="shared" ref="L534" si="224">D534+F534+H534+J534</f>
        <v>0</v>
      </c>
    </row>
    <row r="535" spans="1:12" s="96" customFormat="1" ht="27" hidden="1" thickBot="1" x14ac:dyDescent="0.35">
      <c r="A535" s="91">
        <v>18</v>
      </c>
      <c r="B535" s="92" t="s">
        <v>27</v>
      </c>
      <c r="C535" s="94">
        <f>SUM(C533:C534)</f>
        <v>0</v>
      </c>
      <c r="D535" s="94">
        <f t="shared" ref="D535:L535" si="225">SUM(D533:D534)</f>
        <v>572</v>
      </c>
      <c r="E535" s="94">
        <f t="shared" si="225"/>
        <v>0</v>
      </c>
      <c r="F535" s="94">
        <f t="shared" si="225"/>
        <v>0</v>
      </c>
      <c r="G535" s="94">
        <f t="shared" si="225"/>
        <v>0</v>
      </c>
      <c r="H535" s="94">
        <f t="shared" si="225"/>
        <v>0</v>
      </c>
      <c r="I535" s="94">
        <f t="shared" si="225"/>
        <v>0</v>
      </c>
      <c r="J535" s="94">
        <f t="shared" si="225"/>
        <v>0</v>
      </c>
      <c r="K535" s="94">
        <f t="shared" si="225"/>
        <v>0</v>
      </c>
      <c r="L535" s="94">
        <f t="shared" si="225"/>
        <v>572</v>
      </c>
    </row>
    <row r="536" spans="1:12" ht="27" hidden="1" thickBot="1" x14ac:dyDescent="0.35">
      <c r="A536" s="8">
        <v>19</v>
      </c>
      <c r="B536" s="9" t="s">
        <v>28</v>
      </c>
      <c r="C536" s="10">
        <f>C528+C532+C535</f>
        <v>5262</v>
      </c>
      <c r="D536" s="10">
        <f t="shared" ref="D536:L536" si="226">D528+D532+D535</f>
        <v>4469</v>
      </c>
      <c r="E536" s="10">
        <f t="shared" si="226"/>
        <v>684</v>
      </c>
      <c r="F536" s="10">
        <f t="shared" si="226"/>
        <v>806</v>
      </c>
      <c r="G536" s="10">
        <f t="shared" si="226"/>
        <v>440</v>
      </c>
      <c r="H536" s="10">
        <f t="shared" si="226"/>
        <v>2033</v>
      </c>
      <c r="I536" s="10">
        <f t="shared" si="226"/>
        <v>0</v>
      </c>
      <c r="J536" s="10">
        <f t="shared" si="226"/>
        <v>0</v>
      </c>
      <c r="K536" s="10">
        <f t="shared" si="226"/>
        <v>6386</v>
      </c>
      <c r="L536" s="10">
        <f t="shared" si="226"/>
        <v>7308</v>
      </c>
    </row>
    <row r="537" spans="1:12" ht="15" hidden="1" thickBot="1" x14ac:dyDescent="0.35">
      <c r="A537" s="8">
        <v>20</v>
      </c>
      <c r="B537" s="9" t="s">
        <v>29</v>
      </c>
      <c r="C537" s="21">
        <f>C536+C517</f>
        <v>20306</v>
      </c>
      <c r="D537" s="10">
        <f t="shared" ref="D537:L537" si="227">D517+D536</f>
        <v>9557</v>
      </c>
      <c r="E537" s="10">
        <f t="shared" si="227"/>
        <v>4480</v>
      </c>
      <c r="F537" s="10">
        <f t="shared" si="227"/>
        <v>806</v>
      </c>
      <c r="G537" s="10">
        <f t="shared" si="227"/>
        <v>10548</v>
      </c>
      <c r="H537" s="10">
        <f t="shared" si="227"/>
        <v>12639</v>
      </c>
      <c r="I537" s="10">
        <f t="shared" si="227"/>
        <v>20</v>
      </c>
      <c r="J537" s="10">
        <f t="shared" si="227"/>
        <v>0</v>
      </c>
      <c r="K537" s="10">
        <f t="shared" si="227"/>
        <v>35354</v>
      </c>
      <c r="L537" s="10">
        <f t="shared" si="227"/>
        <v>23002</v>
      </c>
    </row>
    <row r="538" spans="1:12" hidden="1" x14ac:dyDescent="0.3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hidden="1" x14ac:dyDescent="0.3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hidden="1" x14ac:dyDescent="0.3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2" hidden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8.600000000000001" hidden="1" thickBot="1" x14ac:dyDescent="0.4">
      <c r="A542" s="5"/>
      <c r="B542" s="157" t="s">
        <v>48</v>
      </c>
      <c r="C542" s="158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6.2" hidden="1" thickBot="1" x14ac:dyDescent="0.35">
      <c r="A543" s="152" t="s">
        <v>19</v>
      </c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4"/>
    </row>
    <row r="544" spans="1:12" ht="16.2" hidden="1" thickBot="1" x14ac:dyDescent="0.35">
      <c r="A544" s="152" t="s">
        <v>53</v>
      </c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4"/>
    </row>
    <row r="545" spans="1:12" ht="15" hidden="1" thickBot="1" x14ac:dyDescent="0.35">
      <c r="A545" s="6"/>
      <c r="B545" s="7"/>
      <c r="C545" s="155" t="s">
        <v>4</v>
      </c>
      <c r="D545" s="156"/>
      <c r="E545" s="155" t="s">
        <v>5</v>
      </c>
      <c r="F545" s="156"/>
      <c r="G545" s="155" t="s">
        <v>6</v>
      </c>
      <c r="H545" s="156"/>
      <c r="I545" s="155" t="s">
        <v>7</v>
      </c>
      <c r="J545" s="156"/>
      <c r="K545" s="155" t="s">
        <v>0</v>
      </c>
      <c r="L545" s="156"/>
    </row>
    <row r="546" spans="1:12" ht="15" hidden="1" thickBot="1" x14ac:dyDescent="0.35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2" ht="15" hidden="1" thickBot="1" x14ac:dyDescent="0.35">
      <c r="A547" s="8">
        <v>1</v>
      </c>
      <c r="B547" s="9" t="s">
        <v>10</v>
      </c>
      <c r="C547" s="108">
        <v>433377.12</v>
      </c>
      <c r="D547" s="108">
        <v>193040.61</v>
      </c>
      <c r="E547" s="108">
        <v>293340</v>
      </c>
      <c r="F547" s="108">
        <v>67022.78</v>
      </c>
      <c r="G547" s="108">
        <v>42900</v>
      </c>
      <c r="H547" s="108">
        <v>25597.13</v>
      </c>
      <c r="I547" s="108">
        <v>1132</v>
      </c>
      <c r="J547" s="126">
        <v>2316.75</v>
      </c>
      <c r="K547" s="89">
        <f>C547+E547+G547+I547</f>
        <v>770749.12</v>
      </c>
      <c r="L547" s="90">
        <f t="shared" ref="L547" si="228">D547+F547+H547+J547</f>
        <v>287977.26999999996</v>
      </c>
    </row>
    <row r="548" spans="1:12" ht="15" hidden="1" thickBot="1" x14ac:dyDescent="0.35">
      <c r="A548" s="8"/>
      <c r="B548" s="9" t="s">
        <v>11</v>
      </c>
      <c r="C548" s="118"/>
      <c r="D548" s="111"/>
      <c r="E548" s="111"/>
      <c r="F548" s="111"/>
      <c r="G548" s="111"/>
      <c r="H548" s="111"/>
      <c r="I548" s="111"/>
      <c r="J548" s="112"/>
      <c r="K548" s="89">
        <f t="shared" ref="K548:K557" si="229">C548+E548+G548+I548</f>
        <v>0</v>
      </c>
      <c r="L548" s="90">
        <f t="shared" ref="L548:L557" si="230">D548+F548+H548+J548</f>
        <v>0</v>
      </c>
    </row>
    <row r="549" spans="1:12" ht="15" hidden="1" thickBot="1" x14ac:dyDescent="0.35">
      <c r="A549" s="6">
        <v>2</v>
      </c>
      <c r="B549" s="11" t="s">
        <v>12</v>
      </c>
      <c r="C549" s="108">
        <v>10110.799999999999</v>
      </c>
      <c r="D549" s="108">
        <v>410.88</v>
      </c>
      <c r="E549" s="108">
        <v>950</v>
      </c>
      <c r="F549" s="108">
        <v>0</v>
      </c>
      <c r="G549" s="108">
        <v>750</v>
      </c>
      <c r="H549" s="108">
        <v>0</v>
      </c>
      <c r="I549" s="108">
        <v>162</v>
      </c>
      <c r="J549" s="108">
        <v>0</v>
      </c>
      <c r="K549" s="89">
        <f t="shared" si="229"/>
        <v>11972.8</v>
      </c>
      <c r="L549" s="90">
        <f t="shared" si="230"/>
        <v>410.88</v>
      </c>
    </row>
    <row r="550" spans="1:12" ht="15" hidden="1" thickBot="1" x14ac:dyDescent="0.35">
      <c r="A550" s="6">
        <v>3</v>
      </c>
      <c r="B550" s="11" t="s">
        <v>13</v>
      </c>
      <c r="C550" s="108">
        <v>65310.86</v>
      </c>
      <c r="D550" s="108">
        <v>4288.07</v>
      </c>
      <c r="E550" s="108">
        <v>14398</v>
      </c>
      <c r="F550" s="108">
        <v>0</v>
      </c>
      <c r="G550" s="108">
        <v>0</v>
      </c>
      <c r="H550" s="108">
        <v>0</v>
      </c>
      <c r="I550" s="108">
        <v>898.8</v>
      </c>
      <c r="J550" s="108">
        <v>0</v>
      </c>
      <c r="K550" s="89">
        <f t="shared" si="229"/>
        <v>80607.66</v>
      </c>
      <c r="L550" s="90">
        <f t="shared" si="230"/>
        <v>4288.07</v>
      </c>
    </row>
    <row r="551" spans="1:12" ht="15" hidden="1" thickBot="1" x14ac:dyDescent="0.35">
      <c r="A551" s="6">
        <v>4</v>
      </c>
      <c r="B551" s="11" t="s">
        <v>3</v>
      </c>
      <c r="C551" s="108">
        <v>4354.3999999999996</v>
      </c>
      <c r="D551" s="108">
        <v>0</v>
      </c>
      <c r="E551" s="108">
        <v>0</v>
      </c>
      <c r="F551" s="108">
        <v>0</v>
      </c>
      <c r="G551" s="108">
        <v>0</v>
      </c>
      <c r="H551" s="108">
        <v>0</v>
      </c>
      <c r="I551" s="108">
        <v>208</v>
      </c>
      <c r="J551" s="108">
        <v>0</v>
      </c>
      <c r="K551" s="89">
        <f t="shared" si="229"/>
        <v>4562.3999999999996</v>
      </c>
      <c r="L551" s="90">
        <f t="shared" si="230"/>
        <v>0</v>
      </c>
    </row>
    <row r="552" spans="1:12" ht="15" hidden="1" thickBot="1" x14ac:dyDescent="0.35">
      <c r="A552" s="6">
        <v>5</v>
      </c>
      <c r="B552" s="11" t="s">
        <v>14</v>
      </c>
      <c r="C552" s="108">
        <v>506.8</v>
      </c>
      <c r="D552" s="108">
        <v>0</v>
      </c>
      <c r="E552" s="108">
        <v>0</v>
      </c>
      <c r="F552" s="108">
        <v>0</v>
      </c>
      <c r="G552" s="108">
        <v>0</v>
      </c>
      <c r="H552" s="108">
        <v>0</v>
      </c>
      <c r="I552" s="108">
        <v>80</v>
      </c>
      <c r="J552" s="108">
        <v>0</v>
      </c>
      <c r="K552" s="89">
        <f t="shared" si="229"/>
        <v>586.79999999999995</v>
      </c>
      <c r="L552" s="90">
        <f t="shared" si="230"/>
        <v>0</v>
      </c>
    </row>
    <row r="553" spans="1:12" ht="15" hidden="1" thickBot="1" x14ac:dyDescent="0.35">
      <c r="A553" s="6">
        <v>6</v>
      </c>
      <c r="B553" s="11" t="s">
        <v>15</v>
      </c>
      <c r="C553" s="108">
        <v>51768.51</v>
      </c>
      <c r="D553" s="108">
        <v>6265.69</v>
      </c>
      <c r="E553" s="108">
        <v>0</v>
      </c>
      <c r="F553" s="108">
        <v>0</v>
      </c>
      <c r="G553" s="108">
        <v>186</v>
      </c>
      <c r="H553" s="108">
        <v>0</v>
      </c>
      <c r="I553" s="108">
        <v>9838.5</v>
      </c>
      <c r="J553" s="108">
        <v>0</v>
      </c>
      <c r="K553" s="89">
        <f t="shared" si="229"/>
        <v>61793.01</v>
      </c>
      <c r="L553" s="90">
        <f t="shared" si="230"/>
        <v>6265.69</v>
      </c>
    </row>
    <row r="554" spans="1:12" ht="15" hidden="1" thickBot="1" x14ac:dyDescent="0.35">
      <c r="A554" s="6">
        <v>7</v>
      </c>
      <c r="B554" s="11" t="s">
        <v>16</v>
      </c>
      <c r="C554" s="108">
        <v>12123.36</v>
      </c>
      <c r="D554" s="108">
        <v>135.5</v>
      </c>
      <c r="E554" s="108">
        <v>2000</v>
      </c>
      <c r="F554" s="108">
        <v>0</v>
      </c>
      <c r="G554" s="108">
        <v>700</v>
      </c>
      <c r="H554" s="108">
        <v>0</v>
      </c>
      <c r="I554" s="108">
        <v>458</v>
      </c>
      <c r="J554" s="108">
        <v>0.03</v>
      </c>
      <c r="K554" s="89">
        <f t="shared" si="229"/>
        <v>15281.36</v>
      </c>
      <c r="L554" s="90">
        <f t="shared" si="230"/>
        <v>135.53</v>
      </c>
    </row>
    <row r="555" spans="1:12" ht="15" hidden="1" thickBot="1" x14ac:dyDescent="0.35">
      <c r="A555" s="6">
        <v>8</v>
      </c>
      <c r="B555" s="11" t="s">
        <v>17</v>
      </c>
      <c r="C555" s="108">
        <v>6294.1</v>
      </c>
      <c r="D555" s="108">
        <v>0</v>
      </c>
      <c r="E555" s="108">
        <v>500</v>
      </c>
      <c r="F555" s="108">
        <v>0</v>
      </c>
      <c r="G555" s="108">
        <v>0</v>
      </c>
      <c r="H555" s="108">
        <v>0</v>
      </c>
      <c r="I555" s="108">
        <v>231</v>
      </c>
      <c r="J555" s="108">
        <v>0</v>
      </c>
      <c r="K555" s="89">
        <f t="shared" si="229"/>
        <v>7025.1</v>
      </c>
      <c r="L555" s="90">
        <f t="shared" si="230"/>
        <v>0</v>
      </c>
    </row>
    <row r="556" spans="1:12" ht="15" hidden="1" thickBot="1" x14ac:dyDescent="0.35">
      <c r="A556" s="6">
        <v>9</v>
      </c>
      <c r="B556" s="11" t="s">
        <v>18</v>
      </c>
      <c r="C556" s="108">
        <v>836.3</v>
      </c>
      <c r="D556" s="108">
        <v>0</v>
      </c>
      <c r="E556" s="108">
        <v>0</v>
      </c>
      <c r="F556" s="108">
        <v>0</v>
      </c>
      <c r="G556" s="108">
        <v>0</v>
      </c>
      <c r="H556" s="108">
        <v>0</v>
      </c>
      <c r="I556" s="108">
        <v>149</v>
      </c>
      <c r="J556" s="108">
        <v>0</v>
      </c>
      <c r="K556" s="89">
        <f t="shared" si="229"/>
        <v>985.3</v>
      </c>
      <c r="L556" s="90">
        <f t="shared" si="230"/>
        <v>0</v>
      </c>
    </row>
    <row r="557" spans="1:12" ht="15" hidden="1" thickBot="1" x14ac:dyDescent="0.35">
      <c r="A557" s="6">
        <v>10</v>
      </c>
      <c r="B557" s="11" t="s">
        <v>20</v>
      </c>
      <c r="C557" s="108">
        <v>0</v>
      </c>
      <c r="D557" s="108">
        <v>0</v>
      </c>
      <c r="E557" s="108">
        <v>0</v>
      </c>
      <c r="F557" s="108">
        <v>0</v>
      </c>
      <c r="G557" s="108">
        <v>0</v>
      </c>
      <c r="H557" s="108">
        <v>0</v>
      </c>
      <c r="I557" s="108">
        <v>0</v>
      </c>
      <c r="J557" s="108">
        <v>0</v>
      </c>
      <c r="K557" s="89">
        <f t="shared" si="229"/>
        <v>0</v>
      </c>
      <c r="L557" s="90">
        <f t="shared" si="230"/>
        <v>0</v>
      </c>
    </row>
    <row r="558" spans="1:12" s="96" customFormat="1" ht="15" hidden="1" thickBot="1" x14ac:dyDescent="0.35">
      <c r="A558" s="91">
        <v>11</v>
      </c>
      <c r="B558" s="92" t="s">
        <v>21</v>
      </c>
      <c r="C558" s="104">
        <f>SUM(C549:C557)</f>
        <v>151305.12999999998</v>
      </c>
      <c r="D558" s="104">
        <f t="shared" ref="D558:L558" si="231">SUM(D549:D557)</f>
        <v>11100.14</v>
      </c>
      <c r="E558" s="104">
        <f t="shared" si="231"/>
        <v>17848</v>
      </c>
      <c r="F558" s="104">
        <f t="shared" si="231"/>
        <v>0</v>
      </c>
      <c r="G558" s="104">
        <f t="shared" si="231"/>
        <v>1636</v>
      </c>
      <c r="H558" s="104">
        <f t="shared" si="231"/>
        <v>0</v>
      </c>
      <c r="I558" s="104">
        <f t="shared" si="231"/>
        <v>12025.3</v>
      </c>
      <c r="J558" s="104">
        <f t="shared" si="231"/>
        <v>0.03</v>
      </c>
      <c r="K558" s="95">
        <f t="shared" si="231"/>
        <v>182814.43000000002</v>
      </c>
      <c r="L558" s="95">
        <f t="shared" si="231"/>
        <v>11100.17</v>
      </c>
    </row>
    <row r="559" spans="1:12" ht="15" hidden="1" thickBot="1" x14ac:dyDescent="0.35">
      <c r="A559" s="6">
        <v>12</v>
      </c>
      <c r="B559" s="12" t="s">
        <v>22</v>
      </c>
      <c r="C559" s="108">
        <v>12517.42</v>
      </c>
      <c r="D559" s="108">
        <v>127.74</v>
      </c>
      <c r="E559" s="108">
        <v>0</v>
      </c>
      <c r="F559" s="108">
        <v>0</v>
      </c>
      <c r="G559" s="108">
        <v>0</v>
      </c>
      <c r="H559" s="108">
        <v>0</v>
      </c>
      <c r="I559" s="108">
        <v>1203.3</v>
      </c>
      <c r="J559" s="108">
        <v>0</v>
      </c>
      <c r="K559" s="89">
        <f>C559+E559+G559+I559</f>
        <v>13720.72</v>
      </c>
      <c r="L559" s="90">
        <f t="shared" ref="L559" si="232">D559+F559+H559+J559</f>
        <v>127.74</v>
      </c>
    </row>
    <row r="560" spans="1:12" ht="15" hidden="1" thickBot="1" x14ac:dyDescent="0.35">
      <c r="A560" s="13">
        <v>13</v>
      </c>
      <c r="B560" s="14" t="s">
        <v>1</v>
      </c>
      <c r="C560" s="108">
        <v>40603.24</v>
      </c>
      <c r="D560" s="108">
        <v>19.09</v>
      </c>
      <c r="E560" s="108">
        <v>0</v>
      </c>
      <c r="F560" s="108">
        <v>0</v>
      </c>
      <c r="G560" s="108">
        <v>3260</v>
      </c>
      <c r="H560" s="108">
        <v>0</v>
      </c>
      <c r="I560" s="108">
        <v>384</v>
      </c>
      <c r="J560" s="108">
        <v>0</v>
      </c>
      <c r="K560" s="89">
        <f>C560+E560+G560+I560</f>
        <v>44247.24</v>
      </c>
      <c r="L560" s="90">
        <f t="shared" ref="L560" si="233">D560+F560+H560+J560</f>
        <v>19.09</v>
      </c>
    </row>
    <row r="561" spans="1:12" ht="15" hidden="1" thickBot="1" x14ac:dyDescent="0.35">
      <c r="A561" s="15">
        <v>14</v>
      </c>
      <c r="B561" s="16" t="s">
        <v>23</v>
      </c>
      <c r="C561" s="108">
        <v>0</v>
      </c>
      <c r="D561" s="108">
        <v>0</v>
      </c>
      <c r="E561" s="108">
        <v>0</v>
      </c>
      <c r="F561" s="108">
        <v>0</v>
      </c>
      <c r="G561" s="108">
        <v>0</v>
      </c>
      <c r="H561" s="108">
        <v>0</v>
      </c>
      <c r="I561" s="108">
        <v>0</v>
      </c>
      <c r="J561" s="108">
        <v>0</v>
      </c>
      <c r="K561" s="21">
        <v>0</v>
      </c>
      <c r="L561" s="21">
        <v>0</v>
      </c>
    </row>
    <row r="562" spans="1:12" s="96" customFormat="1" ht="15" hidden="1" thickBot="1" x14ac:dyDescent="0.35">
      <c r="A562" s="91">
        <v>15</v>
      </c>
      <c r="B562" s="92" t="s">
        <v>24</v>
      </c>
      <c r="C562" s="95">
        <f>SUM(C559:C561)</f>
        <v>53120.659999999996</v>
      </c>
      <c r="D562" s="95">
        <f t="shared" ref="D562:L562" si="234">SUM(D559:D561)</f>
        <v>146.82999999999998</v>
      </c>
      <c r="E562" s="95">
        <f t="shared" si="234"/>
        <v>0</v>
      </c>
      <c r="F562" s="95">
        <f t="shared" si="234"/>
        <v>0</v>
      </c>
      <c r="G562" s="95">
        <f t="shared" si="234"/>
        <v>3260</v>
      </c>
      <c r="H562" s="95">
        <f t="shared" si="234"/>
        <v>0</v>
      </c>
      <c r="I562" s="95">
        <f t="shared" si="234"/>
        <v>1587.3</v>
      </c>
      <c r="J562" s="95">
        <f t="shared" si="234"/>
        <v>0</v>
      </c>
      <c r="K562" s="95">
        <f t="shared" si="234"/>
        <v>57967.96</v>
      </c>
      <c r="L562" s="95">
        <f t="shared" si="234"/>
        <v>146.82999999999998</v>
      </c>
    </row>
    <row r="563" spans="1:12" ht="15" hidden="1" thickBot="1" x14ac:dyDescent="0.35">
      <c r="A563" s="6">
        <v>16</v>
      </c>
      <c r="B563" s="11" t="s">
        <v>25</v>
      </c>
      <c r="C563" s="108">
        <v>0</v>
      </c>
      <c r="D563" s="108">
        <v>0</v>
      </c>
      <c r="E563" s="108">
        <v>0</v>
      </c>
      <c r="F563" s="108">
        <v>0</v>
      </c>
      <c r="G563" s="108">
        <v>0</v>
      </c>
      <c r="H563" s="108">
        <v>0</v>
      </c>
      <c r="I563" s="108">
        <v>0</v>
      </c>
      <c r="J563" s="108">
        <v>0</v>
      </c>
      <c r="K563" s="89">
        <f>C563+E563+G563+I563</f>
        <v>0</v>
      </c>
      <c r="L563" s="90">
        <f t="shared" ref="L563" si="235">D563+F563+H563+J563</f>
        <v>0</v>
      </c>
    </row>
    <row r="564" spans="1:12" ht="15" hidden="1" thickBot="1" x14ac:dyDescent="0.35">
      <c r="A564" s="6">
        <v>17</v>
      </c>
      <c r="B564" s="11" t="s">
        <v>26</v>
      </c>
      <c r="C564" s="108">
        <v>824.16</v>
      </c>
      <c r="D564" s="108">
        <v>112840.5</v>
      </c>
      <c r="E564" s="108">
        <v>0</v>
      </c>
      <c r="F564" s="108">
        <v>0</v>
      </c>
      <c r="G564" s="108">
        <v>300</v>
      </c>
      <c r="H564" s="108">
        <v>0</v>
      </c>
      <c r="I564" s="108">
        <v>896</v>
      </c>
      <c r="J564" s="108">
        <v>0</v>
      </c>
      <c r="K564" s="89">
        <f>C564+E564+G564+I564</f>
        <v>2020.1599999999999</v>
      </c>
      <c r="L564" s="90">
        <f t="shared" ref="L564" si="236">D564+F564+H564+J564</f>
        <v>112840.5</v>
      </c>
    </row>
    <row r="565" spans="1:12" s="96" customFormat="1" ht="27" hidden="1" thickBot="1" x14ac:dyDescent="0.35">
      <c r="A565" s="91">
        <v>18</v>
      </c>
      <c r="B565" s="92" t="s">
        <v>27</v>
      </c>
      <c r="C565" s="95">
        <f>SUM(C563:C564)</f>
        <v>824.16</v>
      </c>
      <c r="D565" s="95">
        <f t="shared" ref="D565:L565" si="237">SUM(D563:D564)</f>
        <v>112840.5</v>
      </c>
      <c r="E565" s="95">
        <f t="shared" si="237"/>
        <v>0</v>
      </c>
      <c r="F565" s="95">
        <f t="shared" si="237"/>
        <v>0</v>
      </c>
      <c r="G565" s="95">
        <f t="shared" si="237"/>
        <v>300</v>
      </c>
      <c r="H565" s="95">
        <f t="shared" si="237"/>
        <v>0</v>
      </c>
      <c r="I565" s="95">
        <f t="shared" si="237"/>
        <v>896</v>
      </c>
      <c r="J565" s="95">
        <f t="shared" si="237"/>
        <v>0</v>
      </c>
      <c r="K565" s="95">
        <f t="shared" si="237"/>
        <v>2020.1599999999999</v>
      </c>
      <c r="L565" s="95">
        <f t="shared" si="237"/>
        <v>112840.5</v>
      </c>
    </row>
    <row r="566" spans="1:12" ht="27" hidden="1" thickBot="1" x14ac:dyDescent="0.35">
      <c r="A566" s="8">
        <v>19</v>
      </c>
      <c r="B566" s="9" t="s">
        <v>28</v>
      </c>
      <c r="C566" s="21">
        <f>C558+C562+C565</f>
        <v>205249.94999999998</v>
      </c>
      <c r="D566" s="21">
        <f t="shared" ref="D566:L566" si="238">D558+D562+D565</f>
        <v>124087.47</v>
      </c>
      <c r="E566" s="21">
        <f t="shared" si="238"/>
        <v>17848</v>
      </c>
      <c r="F566" s="21">
        <f t="shared" si="238"/>
        <v>0</v>
      </c>
      <c r="G566" s="21">
        <f t="shared" si="238"/>
        <v>5196</v>
      </c>
      <c r="H566" s="21">
        <f t="shared" si="238"/>
        <v>0</v>
      </c>
      <c r="I566" s="21">
        <f t="shared" si="238"/>
        <v>14508.599999999999</v>
      </c>
      <c r="J566" s="21">
        <f t="shared" si="238"/>
        <v>0.03</v>
      </c>
      <c r="K566" s="21">
        <f t="shared" si="238"/>
        <v>242802.55000000002</v>
      </c>
      <c r="L566" s="21">
        <f t="shared" si="238"/>
        <v>124087.5</v>
      </c>
    </row>
    <row r="567" spans="1:12" ht="15" hidden="1" thickBot="1" x14ac:dyDescent="0.35">
      <c r="A567" s="8">
        <v>20</v>
      </c>
      <c r="B567" s="9" t="s">
        <v>29</v>
      </c>
      <c r="C567" s="21">
        <f>C566+C547</f>
        <v>638627.06999999995</v>
      </c>
      <c r="D567" s="21">
        <f t="shared" ref="D567:L567" si="239">D547+D566</f>
        <v>317128.07999999996</v>
      </c>
      <c r="E567" s="21">
        <f t="shared" si="239"/>
        <v>311188</v>
      </c>
      <c r="F567" s="21">
        <f t="shared" si="239"/>
        <v>67022.78</v>
      </c>
      <c r="G567" s="21">
        <f t="shared" si="239"/>
        <v>48096</v>
      </c>
      <c r="H567" s="21">
        <f t="shared" si="239"/>
        <v>25597.13</v>
      </c>
      <c r="I567" s="21">
        <f t="shared" si="239"/>
        <v>15640.599999999999</v>
      </c>
      <c r="J567" s="21">
        <f t="shared" si="239"/>
        <v>2316.7800000000002</v>
      </c>
      <c r="K567" s="21">
        <f t="shared" si="239"/>
        <v>1013551.67</v>
      </c>
      <c r="L567" s="21">
        <f t="shared" si="239"/>
        <v>412064.76999999996</v>
      </c>
    </row>
    <row r="568" spans="1:12" ht="18.600000000000001" hidden="1" thickBot="1" x14ac:dyDescent="0.35">
      <c r="A568" s="147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9"/>
    </row>
    <row r="569" spans="1:12" ht="18" hidden="1" x14ac:dyDescent="0.3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ht="18" hidden="1" x14ac:dyDescent="0.3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hidden="1" x14ac:dyDescent="0.3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8.600000000000001" hidden="1" thickBot="1" x14ac:dyDescent="0.4">
      <c r="A572" s="5"/>
      <c r="B572" s="150" t="s">
        <v>49</v>
      </c>
      <c r="C572" s="151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6.2" hidden="1" thickBot="1" x14ac:dyDescent="0.35">
      <c r="A573" s="152" t="s">
        <v>19</v>
      </c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4"/>
    </row>
    <row r="574" spans="1:12" ht="16.2" hidden="1" thickBot="1" x14ac:dyDescent="0.35">
      <c r="A574" s="152" t="s">
        <v>53</v>
      </c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4"/>
    </row>
    <row r="575" spans="1:12" ht="15" hidden="1" thickBot="1" x14ac:dyDescent="0.35">
      <c r="A575" s="6"/>
      <c r="B575" s="7"/>
      <c r="C575" s="155" t="s">
        <v>4</v>
      </c>
      <c r="D575" s="156"/>
      <c r="E575" s="155" t="s">
        <v>5</v>
      </c>
      <c r="F575" s="156"/>
      <c r="G575" s="155" t="s">
        <v>6</v>
      </c>
      <c r="H575" s="156"/>
      <c r="I575" s="155" t="s">
        <v>7</v>
      </c>
      <c r="J575" s="156"/>
      <c r="K575" s="155" t="s">
        <v>0</v>
      </c>
      <c r="L575" s="156"/>
    </row>
    <row r="576" spans="1:12" ht="15" hidden="1" thickBot="1" x14ac:dyDescent="0.35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2" ht="15" hidden="1" thickBot="1" x14ac:dyDescent="0.35">
      <c r="A577" s="8">
        <v>1</v>
      </c>
      <c r="B577" s="9" t="s">
        <v>10</v>
      </c>
      <c r="C577" s="3">
        <v>56225.73</v>
      </c>
      <c r="D577" s="3">
        <v>35435.379999999997</v>
      </c>
      <c r="E577" s="3">
        <v>21601.360000000001</v>
      </c>
      <c r="F577" s="3">
        <v>12473.58</v>
      </c>
      <c r="G577" s="3">
        <v>13986.91</v>
      </c>
      <c r="H577" s="3">
        <v>15748.82</v>
      </c>
      <c r="I577" s="3">
        <v>0</v>
      </c>
      <c r="J577" s="3">
        <v>0</v>
      </c>
      <c r="K577" s="89">
        <f>C577+E577+G577+I577</f>
        <v>91814</v>
      </c>
      <c r="L577" s="90">
        <f t="shared" ref="L577" si="240">D577+F577+H577+J577</f>
        <v>63657.78</v>
      </c>
    </row>
    <row r="578" spans="1:12" ht="15" hidden="1" thickBot="1" x14ac:dyDescent="0.35">
      <c r="A578" s="8"/>
      <c r="B578" s="9" t="s">
        <v>11</v>
      </c>
      <c r="C578" s="33"/>
      <c r="D578" s="31"/>
      <c r="E578" s="31"/>
      <c r="F578" s="31"/>
      <c r="G578" s="31"/>
      <c r="H578" s="31"/>
      <c r="I578" s="31"/>
      <c r="J578" s="32"/>
      <c r="K578" s="89">
        <f t="shared" ref="K578:K587" si="241">C578+E578+G578+I578</f>
        <v>0</v>
      </c>
      <c r="L578" s="90">
        <f t="shared" ref="L578:L587" si="242">D578+F578+H578+J578</f>
        <v>0</v>
      </c>
    </row>
    <row r="579" spans="1:12" ht="15" hidden="1" thickBot="1" x14ac:dyDescent="0.35">
      <c r="A579" s="6">
        <v>2</v>
      </c>
      <c r="B579" s="11" t="s">
        <v>12</v>
      </c>
      <c r="C579" s="3">
        <v>957.72</v>
      </c>
      <c r="D579" s="3">
        <v>0</v>
      </c>
      <c r="E579" s="3">
        <v>539.72</v>
      </c>
      <c r="F579" s="3">
        <v>0</v>
      </c>
      <c r="G579" s="3">
        <v>476.2</v>
      </c>
      <c r="H579" s="3">
        <v>0</v>
      </c>
      <c r="I579" s="3">
        <v>231.86</v>
      </c>
      <c r="J579" s="3">
        <v>0</v>
      </c>
      <c r="K579" s="89">
        <f t="shared" si="241"/>
        <v>2205.5</v>
      </c>
      <c r="L579" s="90">
        <f t="shared" si="242"/>
        <v>0</v>
      </c>
    </row>
    <row r="580" spans="1:12" ht="15" hidden="1" thickBot="1" x14ac:dyDescent="0.35">
      <c r="A580" s="6">
        <v>3</v>
      </c>
      <c r="B580" s="11" t="s">
        <v>13</v>
      </c>
      <c r="C580" s="3">
        <v>3048.88</v>
      </c>
      <c r="D580" s="3">
        <v>803.17</v>
      </c>
      <c r="E580" s="3">
        <v>1280.28</v>
      </c>
      <c r="F580" s="3">
        <v>0</v>
      </c>
      <c r="G580" s="3">
        <v>384.42</v>
      </c>
      <c r="H580" s="3">
        <v>0</v>
      </c>
      <c r="I580" s="3">
        <v>294.92</v>
      </c>
      <c r="J580" s="3">
        <v>0</v>
      </c>
      <c r="K580" s="89">
        <f t="shared" si="241"/>
        <v>5008.5</v>
      </c>
      <c r="L580" s="90">
        <f t="shared" si="242"/>
        <v>803.17</v>
      </c>
    </row>
    <row r="581" spans="1:12" ht="15" hidden="1" thickBot="1" x14ac:dyDescent="0.35">
      <c r="A581" s="6">
        <v>4</v>
      </c>
      <c r="B581" s="11" t="s">
        <v>3</v>
      </c>
      <c r="C581" s="3">
        <v>1017.06</v>
      </c>
      <c r="D581" s="3">
        <v>56.92</v>
      </c>
      <c r="E581" s="3">
        <v>510.63</v>
      </c>
      <c r="F581" s="3">
        <v>0</v>
      </c>
      <c r="G581" s="3">
        <v>77.53</v>
      </c>
      <c r="H581" s="3">
        <v>0</v>
      </c>
      <c r="I581" s="3">
        <v>24.28</v>
      </c>
      <c r="J581" s="3">
        <v>0</v>
      </c>
      <c r="K581" s="89">
        <f t="shared" si="241"/>
        <v>1629.5</v>
      </c>
      <c r="L581" s="90">
        <f t="shared" si="242"/>
        <v>56.92</v>
      </c>
    </row>
    <row r="582" spans="1:12" ht="15" hidden="1" thickBot="1" x14ac:dyDescent="0.35">
      <c r="A582" s="6">
        <v>5</v>
      </c>
      <c r="B582" s="11" t="s">
        <v>14</v>
      </c>
      <c r="C582" s="3">
        <v>743.53</v>
      </c>
      <c r="D582" s="3">
        <v>35</v>
      </c>
      <c r="E582" s="3">
        <v>344.78</v>
      </c>
      <c r="F582" s="3">
        <v>0</v>
      </c>
      <c r="G582" s="3">
        <v>0</v>
      </c>
      <c r="H582" s="3">
        <v>0</v>
      </c>
      <c r="I582" s="3">
        <v>15.19</v>
      </c>
      <c r="J582" s="3">
        <v>0</v>
      </c>
      <c r="K582" s="89">
        <f t="shared" si="241"/>
        <v>1103.5</v>
      </c>
      <c r="L582" s="90">
        <f t="shared" si="242"/>
        <v>35</v>
      </c>
    </row>
    <row r="583" spans="1:12" ht="15" hidden="1" thickBot="1" x14ac:dyDescent="0.35">
      <c r="A583" s="6">
        <v>6</v>
      </c>
      <c r="B583" s="11" t="s">
        <v>15</v>
      </c>
      <c r="C583" s="3">
        <v>10228.790000000001</v>
      </c>
      <c r="D583" s="3">
        <v>1008.2</v>
      </c>
      <c r="E583" s="3">
        <v>4286.5200000000004</v>
      </c>
      <c r="F583" s="3">
        <v>77.709999999999994</v>
      </c>
      <c r="G583" s="3">
        <v>924.08</v>
      </c>
      <c r="H583" s="3">
        <v>0</v>
      </c>
      <c r="I583" s="3">
        <v>452.61</v>
      </c>
      <c r="J583" s="3">
        <v>8.5</v>
      </c>
      <c r="K583" s="89">
        <f t="shared" si="241"/>
        <v>15892.000000000002</v>
      </c>
      <c r="L583" s="90">
        <f t="shared" si="242"/>
        <v>1094.4100000000001</v>
      </c>
    </row>
    <row r="584" spans="1:12" ht="15" hidden="1" thickBot="1" x14ac:dyDescent="0.35">
      <c r="A584" s="6">
        <v>7</v>
      </c>
      <c r="B584" s="11" t="s">
        <v>16</v>
      </c>
      <c r="C584" s="3">
        <v>847.11</v>
      </c>
      <c r="D584" s="3">
        <v>0</v>
      </c>
      <c r="E584" s="3">
        <v>491.82</v>
      </c>
      <c r="F584" s="3">
        <v>0</v>
      </c>
      <c r="G584" s="3">
        <v>102.79</v>
      </c>
      <c r="H584" s="3">
        <v>0</v>
      </c>
      <c r="I584" s="3">
        <v>200.28</v>
      </c>
      <c r="J584" s="3">
        <v>0</v>
      </c>
      <c r="K584" s="89">
        <f t="shared" si="241"/>
        <v>1642</v>
      </c>
      <c r="L584" s="90">
        <f t="shared" si="242"/>
        <v>0</v>
      </c>
    </row>
    <row r="585" spans="1:12" ht="15" hidden="1" thickBot="1" x14ac:dyDescent="0.35">
      <c r="A585" s="6">
        <v>8</v>
      </c>
      <c r="B585" s="11" t="s">
        <v>17</v>
      </c>
      <c r="C585" s="3">
        <v>529.5</v>
      </c>
      <c r="D585" s="3">
        <v>1873.76</v>
      </c>
      <c r="E585" s="3">
        <v>101.23</v>
      </c>
      <c r="F585" s="3">
        <v>0</v>
      </c>
      <c r="G585" s="3">
        <v>51.14</v>
      </c>
      <c r="H585" s="3">
        <v>0</v>
      </c>
      <c r="I585" s="3">
        <v>25.13</v>
      </c>
      <c r="J585" s="3">
        <v>0</v>
      </c>
      <c r="K585" s="89">
        <f t="shared" si="241"/>
        <v>707</v>
      </c>
      <c r="L585" s="90">
        <f t="shared" si="242"/>
        <v>1873.76</v>
      </c>
    </row>
    <row r="586" spans="1:12" ht="15" hidden="1" thickBot="1" x14ac:dyDescent="0.35">
      <c r="A586" s="6">
        <v>9</v>
      </c>
      <c r="B586" s="11" t="s">
        <v>18</v>
      </c>
      <c r="C586" s="3">
        <v>850.8</v>
      </c>
      <c r="D586" s="3">
        <v>0</v>
      </c>
      <c r="E586" s="3">
        <v>76.819999999999993</v>
      </c>
      <c r="F586" s="3">
        <v>0</v>
      </c>
      <c r="G586" s="3">
        <v>61.7</v>
      </c>
      <c r="H586" s="3">
        <v>0</v>
      </c>
      <c r="I586" s="3">
        <v>25.18</v>
      </c>
      <c r="J586" s="3">
        <v>0</v>
      </c>
      <c r="K586" s="89">
        <f t="shared" si="241"/>
        <v>1014.4999999999999</v>
      </c>
      <c r="L586" s="90">
        <f t="shared" si="242"/>
        <v>0</v>
      </c>
    </row>
    <row r="587" spans="1:12" ht="15" hidden="1" thickBot="1" x14ac:dyDescent="0.35">
      <c r="A587" s="6">
        <v>10</v>
      </c>
      <c r="B587" s="11" t="s">
        <v>20</v>
      </c>
      <c r="C587" s="3">
        <v>1992.7</v>
      </c>
      <c r="D587" s="3">
        <v>977.34</v>
      </c>
      <c r="E587" s="3">
        <v>424.66</v>
      </c>
      <c r="F587" s="3">
        <v>89.97</v>
      </c>
      <c r="G587" s="3">
        <v>304.18</v>
      </c>
      <c r="H587" s="3">
        <v>381.04</v>
      </c>
      <c r="I587" s="3">
        <v>45.46</v>
      </c>
      <c r="J587" s="3">
        <v>13</v>
      </c>
      <c r="K587" s="89">
        <f t="shared" si="241"/>
        <v>2767</v>
      </c>
      <c r="L587" s="90">
        <f t="shared" si="242"/>
        <v>1461.35</v>
      </c>
    </row>
    <row r="588" spans="1:12" s="96" customFormat="1" ht="15" hidden="1" thickBot="1" x14ac:dyDescent="0.35">
      <c r="A588" s="91">
        <v>11</v>
      </c>
      <c r="B588" s="92" t="s">
        <v>21</v>
      </c>
      <c r="C588" s="93">
        <f>SUM(C579:C587)</f>
        <v>20216.09</v>
      </c>
      <c r="D588" s="93">
        <f t="shared" ref="D588:L588" si="243">SUM(D579:D587)</f>
        <v>4754.3900000000003</v>
      </c>
      <c r="E588" s="93">
        <f t="shared" si="243"/>
        <v>8056.4599999999991</v>
      </c>
      <c r="F588" s="93">
        <f t="shared" si="243"/>
        <v>167.68</v>
      </c>
      <c r="G588" s="93">
        <f t="shared" si="243"/>
        <v>2382.04</v>
      </c>
      <c r="H588" s="93">
        <f t="shared" si="243"/>
        <v>381.04</v>
      </c>
      <c r="I588" s="93">
        <f t="shared" si="243"/>
        <v>1314.9100000000003</v>
      </c>
      <c r="J588" s="93">
        <f t="shared" si="243"/>
        <v>21.5</v>
      </c>
      <c r="K588" s="94">
        <f t="shared" si="243"/>
        <v>31969.5</v>
      </c>
      <c r="L588" s="94">
        <f t="shared" si="243"/>
        <v>5324.6100000000006</v>
      </c>
    </row>
    <row r="589" spans="1:12" ht="15" hidden="1" thickBot="1" x14ac:dyDescent="0.35">
      <c r="A589" s="6">
        <v>12</v>
      </c>
      <c r="B589" s="12" t="s">
        <v>22</v>
      </c>
      <c r="C589" s="3">
        <v>707.07</v>
      </c>
      <c r="D589" s="3">
        <v>31.5</v>
      </c>
      <c r="E589" s="3">
        <v>231.89</v>
      </c>
      <c r="F589" s="3">
        <v>0</v>
      </c>
      <c r="G589" s="3">
        <v>101.86</v>
      </c>
      <c r="H589" s="3">
        <v>0</v>
      </c>
      <c r="I589" s="3">
        <v>25.18</v>
      </c>
      <c r="J589" s="3">
        <v>0</v>
      </c>
      <c r="K589" s="89">
        <f>C589+E589+G589+I589</f>
        <v>1066</v>
      </c>
      <c r="L589" s="90">
        <f t="shared" ref="L589" si="244">D589+F589+H589+J589</f>
        <v>31.5</v>
      </c>
    </row>
    <row r="590" spans="1:12" ht="15" hidden="1" thickBot="1" x14ac:dyDescent="0.35">
      <c r="A590" s="13">
        <v>13</v>
      </c>
      <c r="B590" s="14" t="s">
        <v>1</v>
      </c>
      <c r="C590" s="3">
        <v>2200.2199999999998</v>
      </c>
      <c r="D590" s="3">
        <v>388.44</v>
      </c>
      <c r="E590" s="3">
        <v>231.52</v>
      </c>
      <c r="F590" s="3">
        <v>0</v>
      </c>
      <c r="G590" s="3">
        <v>204.31</v>
      </c>
      <c r="H590" s="3">
        <v>0</v>
      </c>
      <c r="I590" s="3">
        <v>25.45</v>
      </c>
      <c r="J590" s="3">
        <v>0</v>
      </c>
      <c r="K590" s="89">
        <f t="shared" ref="K590:K591" si="245">C590+E590+G590+I590</f>
        <v>2661.4999999999995</v>
      </c>
      <c r="L590" s="90">
        <f t="shared" ref="L590:L591" si="246">D590+F590+H590+J590</f>
        <v>388.44</v>
      </c>
    </row>
    <row r="591" spans="1:12" ht="15" hidden="1" thickBot="1" x14ac:dyDescent="0.35">
      <c r="A591" s="15">
        <v>14</v>
      </c>
      <c r="B591" s="16" t="s">
        <v>23</v>
      </c>
      <c r="C591" s="3">
        <v>76.05</v>
      </c>
      <c r="D591" s="3">
        <v>42.22</v>
      </c>
      <c r="E591" s="3">
        <v>12.73</v>
      </c>
      <c r="F591" s="3">
        <v>0</v>
      </c>
      <c r="G591" s="3">
        <v>10.199999999999999</v>
      </c>
      <c r="H591" s="3">
        <v>0</v>
      </c>
      <c r="I591" s="3">
        <v>1.52</v>
      </c>
      <c r="J591" s="3">
        <v>0</v>
      </c>
      <c r="K591" s="89">
        <f t="shared" si="245"/>
        <v>100.5</v>
      </c>
      <c r="L591" s="90">
        <f t="shared" si="246"/>
        <v>42.22</v>
      </c>
    </row>
    <row r="592" spans="1:12" s="96" customFormat="1" ht="15" hidden="1" thickBot="1" x14ac:dyDescent="0.35">
      <c r="A592" s="91">
        <v>15</v>
      </c>
      <c r="B592" s="92" t="s">
        <v>24</v>
      </c>
      <c r="C592" s="93">
        <f>SUM(C589:C591)</f>
        <v>2983.34</v>
      </c>
      <c r="D592" s="93">
        <f t="shared" ref="D592:I592" si="247">SUM(D589:D591)</f>
        <v>462.15999999999997</v>
      </c>
      <c r="E592" s="93">
        <f t="shared" si="247"/>
        <v>476.14</v>
      </c>
      <c r="F592" s="93">
        <f t="shared" si="247"/>
        <v>0</v>
      </c>
      <c r="G592" s="93">
        <f t="shared" si="247"/>
        <v>316.37</v>
      </c>
      <c r="H592" s="93">
        <f t="shared" si="247"/>
        <v>0</v>
      </c>
      <c r="I592" s="93">
        <f t="shared" si="247"/>
        <v>52.15</v>
      </c>
      <c r="J592" s="93">
        <f>SUM(J589:J591)</f>
        <v>0</v>
      </c>
      <c r="K592" s="94">
        <f>SUM(K589:K591)</f>
        <v>3827.9999999999995</v>
      </c>
      <c r="L592" s="94">
        <f>SUM(L589:L591)</f>
        <v>462.15999999999997</v>
      </c>
    </row>
    <row r="593" spans="1:12" ht="15" hidden="1" thickBot="1" x14ac:dyDescent="0.35">
      <c r="A593" s="6">
        <v>16</v>
      </c>
      <c r="B593" s="11" t="s">
        <v>25</v>
      </c>
      <c r="C593" s="3">
        <v>1968.44</v>
      </c>
      <c r="D593" s="3">
        <v>470.75</v>
      </c>
      <c r="E593" s="3">
        <v>883.75</v>
      </c>
      <c r="F593" s="3">
        <v>10.88</v>
      </c>
      <c r="G593" s="3">
        <v>105.31</v>
      </c>
      <c r="H593" s="3">
        <v>0</v>
      </c>
      <c r="I593" s="3">
        <v>45.5</v>
      </c>
      <c r="J593" s="3">
        <v>0</v>
      </c>
      <c r="K593" s="89">
        <f>C593+E593+G593+I593</f>
        <v>3003</v>
      </c>
      <c r="L593" s="90">
        <f t="shared" ref="L593" si="248">D593+F593+H593+J593</f>
        <v>481.63</v>
      </c>
    </row>
    <row r="594" spans="1:12" ht="15" hidden="1" thickBot="1" x14ac:dyDescent="0.35">
      <c r="A594" s="6">
        <v>17</v>
      </c>
      <c r="B594" s="11" t="s">
        <v>26</v>
      </c>
      <c r="C594" s="3">
        <v>3243.31</v>
      </c>
      <c r="D594" s="3">
        <v>8.68</v>
      </c>
      <c r="E594" s="3">
        <v>962.34999999999991</v>
      </c>
      <c r="F594" s="3">
        <v>10.47</v>
      </c>
      <c r="G594" s="3">
        <v>147.61000000000001</v>
      </c>
      <c r="H594" s="3">
        <v>0</v>
      </c>
      <c r="I594" s="3">
        <v>75.72999999999999</v>
      </c>
      <c r="J594" s="3">
        <v>0</v>
      </c>
      <c r="K594" s="89">
        <f>C594+E594+G594+I594</f>
        <v>4428.9999999999991</v>
      </c>
      <c r="L594" s="90">
        <f t="shared" ref="L594" si="249">D594+F594+H594+J594</f>
        <v>19.149999999999999</v>
      </c>
    </row>
    <row r="595" spans="1:12" s="96" customFormat="1" ht="27" hidden="1" thickBot="1" x14ac:dyDescent="0.35">
      <c r="A595" s="91">
        <v>18</v>
      </c>
      <c r="B595" s="92" t="s">
        <v>27</v>
      </c>
      <c r="C595" s="94">
        <f>SUM(C593:C594)</f>
        <v>5211.75</v>
      </c>
      <c r="D595" s="94">
        <f t="shared" ref="D595:L595" si="250">SUM(D593:D594)</f>
        <v>479.43</v>
      </c>
      <c r="E595" s="94">
        <f t="shared" si="250"/>
        <v>1846.1</v>
      </c>
      <c r="F595" s="94">
        <f t="shared" si="250"/>
        <v>21.35</v>
      </c>
      <c r="G595" s="94">
        <f t="shared" si="250"/>
        <v>252.92000000000002</v>
      </c>
      <c r="H595" s="94">
        <f t="shared" si="250"/>
        <v>0</v>
      </c>
      <c r="I595" s="94">
        <f t="shared" si="250"/>
        <v>121.22999999999999</v>
      </c>
      <c r="J595" s="94">
        <f t="shared" si="250"/>
        <v>0</v>
      </c>
      <c r="K595" s="94">
        <f t="shared" si="250"/>
        <v>7431.9999999999991</v>
      </c>
      <c r="L595" s="94">
        <f t="shared" si="250"/>
        <v>500.78</v>
      </c>
    </row>
    <row r="596" spans="1:12" ht="27" hidden="1" thickBot="1" x14ac:dyDescent="0.35">
      <c r="A596" s="8">
        <v>19</v>
      </c>
      <c r="B596" s="9" t="s">
        <v>28</v>
      </c>
      <c r="C596" s="10">
        <f>C588+C592+C595</f>
        <v>28411.18</v>
      </c>
      <c r="D596" s="10">
        <f t="shared" ref="D596:L596" si="251">D588+D592+D595</f>
        <v>5695.9800000000005</v>
      </c>
      <c r="E596" s="10">
        <f t="shared" si="251"/>
        <v>10378.699999999999</v>
      </c>
      <c r="F596" s="10">
        <f t="shared" si="251"/>
        <v>189.03</v>
      </c>
      <c r="G596" s="10">
        <f t="shared" si="251"/>
        <v>2951.33</v>
      </c>
      <c r="H596" s="10">
        <f t="shared" si="251"/>
        <v>381.04</v>
      </c>
      <c r="I596" s="10">
        <f t="shared" si="251"/>
        <v>1488.2900000000004</v>
      </c>
      <c r="J596" s="10">
        <f t="shared" si="251"/>
        <v>21.5</v>
      </c>
      <c r="K596" s="10">
        <f t="shared" si="251"/>
        <v>43229.5</v>
      </c>
      <c r="L596" s="10">
        <f t="shared" si="251"/>
        <v>6287.55</v>
      </c>
    </row>
    <row r="597" spans="1:12" ht="15" hidden="1" thickBot="1" x14ac:dyDescent="0.35">
      <c r="A597" s="8">
        <v>20</v>
      </c>
      <c r="B597" s="9" t="s">
        <v>29</v>
      </c>
      <c r="C597" s="21">
        <f>C596+C577</f>
        <v>84636.91</v>
      </c>
      <c r="D597" s="10">
        <f t="shared" ref="D597:L597" si="252">D577+D596</f>
        <v>41131.360000000001</v>
      </c>
      <c r="E597" s="10">
        <f t="shared" si="252"/>
        <v>31980.059999999998</v>
      </c>
      <c r="F597" s="10">
        <f t="shared" si="252"/>
        <v>12662.61</v>
      </c>
      <c r="G597" s="10">
        <f t="shared" si="252"/>
        <v>16938.239999999998</v>
      </c>
      <c r="H597" s="10">
        <f t="shared" si="252"/>
        <v>16129.86</v>
      </c>
      <c r="I597" s="10">
        <f t="shared" si="252"/>
        <v>1488.2900000000004</v>
      </c>
      <c r="J597" s="10">
        <f t="shared" si="252"/>
        <v>21.5</v>
      </c>
      <c r="K597" s="10">
        <f t="shared" si="252"/>
        <v>135043.5</v>
      </c>
      <c r="L597" s="21">
        <f t="shared" si="252"/>
        <v>69945.33</v>
      </c>
    </row>
    <row r="598" spans="1:12" hidden="1" x14ac:dyDescent="0.3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hidden="1" x14ac:dyDescent="0.3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hidden="1" x14ac:dyDescent="0.3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hidden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8.600000000000001" hidden="1" thickBot="1" x14ac:dyDescent="0.4">
      <c r="A602" s="5"/>
      <c r="B602" s="150" t="s">
        <v>50</v>
      </c>
      <c r="C602" s="151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6.2" hidden="1" thickBot="1" x14ac:dyDescent="0.35">
      <c r="A603" s="152" t="s">
        <v>19</v>
      </c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4"/>
    </row>
    <row r="604" spans="1:12" ht="16.2" hidden="1" thickBot="1" x14ac:dyDescent="0.35">
      <c r="A604" s="152" t="s">
        <v>53</v>
      </c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4"/>
    </row>
    <row r="605" spans="1:12" ht="15" hidden="1" thickBot="1" x14ac:dyDescent="0.35">
      <c r="A605" s="6"/>
      <c r="B605" s="7"/>
      <c r="C605" s="155" t="s">
        <v>4</v>
      </c>
      <c r="D605" s="156"/>
      <c r="E605" s="155" t="s">
        <v>5</v>
      </c>
      <c r="F605" s="156"/>
      <c r="G605" s="155" t="s">
        <v>6</v>
      </c>
      <c r="H605" s="156"/>
      <c r="I605" s="155" t="s">
        <v>7</v>
      </c>
      <c r="J605" s="156"/>
      <c r="K605" s="155" t="s">
        <v>0</v>
      </c>
      <c r="L605" s="156"/>
    </row>
    <row r="606" spans="1:12" ht="15" hidden="1" thickBot="1" x14ac:dyDescent="0.35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2" ht="16.2" hidden="1" thickBot="1" x14ac:dyDescent="0.35">
      <c r="A607" s="8">
        <v>1</v>
      </c>
      <c r="B607" s="9" t="s">
        <v>10</v>
      </c>
      <c r="C607" s="107">
        <v>221434</v>
      </c>
      <c r="D607" s="108">
        <v>105575</v>
      </c>
      <c r="E607" s="108">
        <v>193030</v>
      </c>
      <c r="F607" s="108">
        <v>53410</v>
      </c>
      <c r="G607" s="108">
        <v>36862</v>
      </c>
      <c r="H607" s="109">
        <v>25995</v>
      </c>
      <c r="I607" s="108">
        <v>390</v>
      </c>
      <c r="J607" s="108">
        <v>0</v>
      </c>
      <c r="K607" s="89">
        <f>C607+E607+G607+I607</f>
        <v>451716</v>
      </c>
      <c r="L607" s="90">
        <f t="shared" ref="L607" si="253">D607+F607+H607+J607</f>
        <v>184980</v>
      </c>
    </row>
    <row r="608" spans="1:12" ht="15" hidden="1" thickBot="1" x14ac:dyDescent="0.35">
      <c r="A608" s="8"/>
      <c r="B608" s="9" t="s">
        <v>11</v>
      </c>
      <c r="C608" s="110">
        <v>0</v>
      </c>
      <c r="D608" s="111">
        <v>0</v>
      </c>
      <c r="E608" s="111">
        <v>0</v>
      </c>
      <c r="F608" s="111"/>
      <c r="G608" s="111">
        <v>0</v>
      </c>
      <c r="H608" s="111"/>
      <c r="I608" s="111">
        <v>0</v>
      </c>
      <c r="J608" s="112"/>
      <c r="K608" s="89">
        <f t="shared" ref="K608:K617" si="254">C608+E608+G608+I608</f>
        <v>0</v>
      </c>
      <c r="L608" s="90">
        <f t="shared" ref="L608:L617" si="255">D608+F608+H608+J608</f>
        <v>0</v>
      </c>
    </row>
    <row r="609" spans="1:12" ht="15" hidden="1" thickBot="1" x14ac:dyDescent="0.35">
      <c r="A609" s="6">
        <v>2</v>
      </c>
      <c r="B609" s="11" t="s">
        <v>12</v>
      </c>
      <c r="C609" s="107">
        <v>1506</v>
      </c>
      <c r="D609" s="108">
        <v>0</v>
      </c>
      <c r="E609" s="108">
        <v>170</v>
      </c>
      <c r="F609" s="108">
        <v>0</v>
      </c>
      <c r="G609" s="108">
        <v>24</v>
      </c>
      <c r="H609" s="108">
        <v>0</v>
      </c>
      <c r="I609" s="108">
        <v>82</v>
      </c>
      <c r="J609" s="108">
        <v>0</v>
      </c>
      <c r="K609" s="89">
        <f t="shared" si="254"/>
        <v>1782</v>
      </c>
      <c r="L609" s="90">
        <f t="shared" si="255"/>
        <v>0</v>
      </c>
    </row>
    <row r="610" spans="1:12" ht="15" hidden="1" thickBot="1" x14ac:dyDescent="0.35">
      <c r="A610" s="6">
        <v>3</v>
      </c>
      <c r="B610" s="11" t="s">
        <v>13</v>
      </c>
      <c r="C610" s="107">
        <v>11480</v>
      </c>
      <c r="D610" s="108">
        <v>5978</v>
      </c>
      <c r="E610" s="108">
        <v>0</v>
      </c>
      <c r="F610" s="108">
        <v>0</v>
      </c>
      <c r="G610" s="108">
        <v>9978</v>
      </c>
      <c r="H610" s="108">
        <v>0</v>
      </c>
      <c r="I610" s="108">
        <v>0</v>
      </c>
      <c r="J610" s="108">
        <v>0</v>
      </c>
      <c r="K610" s="89">
        <f t="shared" si="254"/>
        <v>21458</v>
      </c>
      <c r="L610" s="90">
        <f t="shared" si="255"/>
        <v>5978</v>
      </c>
    </row>
    <row r="611" spans="1:12" ht="15" hidden="1" thickBot="1" x14ac:dyDescent="0.35">
      <c r="A611" s="6">
        <v>4</v>
      </c>
      <c r="B611" s="11" t="s">
        <v>3</v>
      </c>
      <c r="C611" s="107">
        <v>590</v>
      </c>
      <c r="D611" s="108">
        <v>53</v>
      </c>
      <c r="E611" s="108">
        <v>0</v>
      </c>
      <c r="F611" s="108">
        <v>0</v>
      </c>
      <c r="G611" s="108">
        <v>0</v>
      </c>
      <c r="H611" s="108">
        <v>0</v>
      </c>
      <c r="I611" s="108">
        <v>50</v>
      </c>
      <c r="J611" s="108">
        <v>0</v>
      </c>
      <c r="K611" s="89">
        <f t="shared" si="254"/>
        <v>640</v>
      </c>
      <c r="L611" s="90">
        <f t="shared" si="255"/>
        <v>53</v>
      </c>
    </row>
    <row r="612" spans="1:12" ht="15" hidden="1" thickBot="1" x14ac:dyDescent="0.35">
      <c r="A612" s="6">
        <v>5</v>
      </c>
      <c r="B612" s="11" t="s">
        <v>14</v>
      </c>
      <c r="C612" s="107">
        <v>92</v>
      </c>
      <c r="D612" s="108">
        <v>0</v>
      </c>
      <c r="E612" s="108">
        <v>0</v>
      </c>
      <c r="F612" s="108">
        <v>0</v>
      </c>
      <c r="G612" s="108">
        <v>0</v>
      </c>
      <c r="H612" s="108">
        <v>0</v>
      </c>
      <c r="I612" s="108">
        <v>38</v>
      </c>
      <c r="J612" s="108">
        <v>0</v>
      </c>
      <c r="K612" s="89">
        <f t="shared" si="254"/>
        <v>130</v>
      </c>
      <c r="L612" s="90">
        <f t="shared" si="255"/>
        <v>0</v>
      </c>
    </row>
    <row r="613" spans="1:12" ht="15" hidden="1" thickBot="1" x14ac:dyDescent="0.35">
      <c r="A613" s="6">
        <v>6</v>
      </c>
      <c r="B613" s="11" t="s">
        <v>15</v>
      </c>
      <c r="C613" s="107">
        <v>9700</v>
      </c>
      <c r="D613" s="108">
        <v>7113</v>
      </c>
      <c r="E613" s="108">
        <v>1696</v>
      </c>
      <c r="F613" s="108">
        <v>0</v>
      </c>
      <c r="G613" s="108">
        <v>50</v>
      </c>
      <c r="H613" s="108">
        <v>3638</v>
      </c>
      <c r="I613" s="108">
        <v>356</v>
      </c>
      <c r="J613" s="108">
        <v>537</v>
      </c>
      <c r="K613" s="89">
        <f t="shared" si="254"/>
        <v>11802</v>
      </c>
      <c r="L613" s="90">
        <f t="shared" si="255"/>
        <v>11288</v>
      </c>
    </row>
    <row r="614" spans="1:12" ht="15" hidden="1" thickBot="1" x14ac:dyDescent="0.35">
      <c r="A614" s="6">
        <v>7</v>
      </c>
      <c r="B614" s="11" t="s">
        <v>16</v>
      </c>
      <c r="C614" s="107">
        <v>1624</v>
      </c>
      <c r="D614" s="108">
        <v>60</v>
      </c>
      <c r="E614" s="108">
        <v>0</v>
      </c>
      <c r="F614" s="108">
        <v>0</v>
      </c>
      <c r="G614" s="108">
        <v>0</v>
      </c>
      <c r="H614" s="108">
        <v>0</v>
      </c>
      <c r="I614" s="108">
        <v>124</v>
      </c>
      <c r="J614" s="108">
        <v>0</v>
      </c>
      <c r="K614" s="89">
        <f t="shared" si="254"/>
        <v>1748</v>
      </c>
      <c r="L614" s="90">
        <f t="shared" si="255"/>
        <v>60</v>
      </c>
    </row>
    <row r="615" spans="1:12" ht="15" hidden="1" thickBot="1" x14ac:dyDescent="0.35">
      <c r="A615" s="6">
        <v>8</v>
      </c>
      <c r="B615" s="11" t="s">
        <v>17</v>
      </c>
      <c r="C615" s="107">
        <v>424</v>
      </c>
      <c r="D615" s="108">
        <v>0</v>
      </c>
      <c r="E615" s="108">
        <v>0</v>
      </c>
      <c r="F615" s="108">
        <v>0</v>
      </c>
      <c r="G615" s="108">
        <v>0</v>
      </c>
      <c r="H615" s="108">
        <v>0</v>
      </c>
      <c r="I615" s="108">
        <v>50</v>
      </c>
      <c r="J615" s="108">
        <v>0</v>
      </c>
      <c r="K615" s="89">
        <f t="shared" si="254"/>
        <v>474</v>
      </c>
      <c r="L615" s="90">
        <f t="shared" si="255"/>
        <v>0</v>
      </c>
    </row>
    <row r="616" spans="1:12" ht="15" hidden="1" thickBot="1" x14ac:dyDescent="0.35">
      <c r="A616" s="6">
        <v>9</v>
      </c>
      <c r="B616" s="11" t="s">
        <v>18</v>
      </c>
      <c r="C616" s="107">
        <v>174</v>
      </c>
      <c r="D616" s="108">
        <v>85</v>
      </c>
      <c r="E616" s="108">
        <v>0</v>
      </c>
      <c r="F616" s="108">
        <v>0</v>
      </c>
      <c r="G616" s="108">
        <v>0</v>
      </c>
      <c r="H616" s="108">
        <v>0</v>
      </c>
      <c r="I616" s="108">
        <v>0</v>
      </c>
      <c r="J616" s="108">
        <v>0</v>
      </c>
      <c r="K616" s="89">
        <f t="shared" si="254"/>
        <v>174</v>
      </c>
      <c r="L616" s="90">
        <f t="shared" si="255"/>
        <v>85</v>
      </c>
    </row>
    <row r="617" spans="1:12" ht="15" hidden="1" thickBot="1" x14ac:dyDescent="0.35">
      <c r="A617" s="6">
        <v>10</v>
      </c>
      <c r="B617" s="11" t="s">
        <v>20</v>
      </c>
      <c r="C617" s="107">
        <v>55676</v>
      </c>
      <c r="D617" s="108">
        <v>1579</v>
      </c>
      <c r="E617" s="108">
        <v>3296</v>
      </c>
      <c r="F617" s="108">
        <v>34</v>
      </c>
      <c r="G617" s="108">
        <v>950</v>
      </c>
      <c r="H617" s="108">
        <v>193</v>
      </c>
      <c r="I617" s="108">
        <v>2660</v>
      </c>
      <c r="J617" s="108">
        <v>0</v>
      </c>
      <c r="K617" s="89">
        <f t="shared" si="254"/>
        <v>62582</v>
      </c>
      <c r="L617" s="90">
        <f t="shared" si="255"/>
        <v>1806</v>
      </c>
    </row>
    <row r="618" spans="1:12" s="96" customFormat="1" ht="15" hidden="1" thickBot="1" x14ac:dyDescent="0.35">
      <c r="A618" s="91">
        <v>11</v>
      </c>
      <c r="B618" s="92" t="s">
        <v>21</v>
      </c>
      <c r="C618" s="93">
        <f>SUM(C609:C617)</f>
        <v>81266</v>
      </c>
      <c r="D618" s="93">
        <f t="shared" ref="D618:L618" si="256">SUM(D609:D617)</f>
        <v>14868</v>
      </c>
      <c r="E618" s="93">
        <f t="shared" si="256"/>
        <v>5162</v>
      </c>
      <c r="F618" s="93">
        <f t="shared" si="256"/>
        <v>34</v>
      </c>
      <c r="G618" s="93">
        <f t="shared" si="256"/>
        <v>11002</v>
      </c>
      <c r="H618" s="93">
        <f t="shared" si="256"/>
        <v>3831</v>
      </c>
      <c r="I618" s="93">
        <f t="shared" si="256"/>
        <v>3360</v>
      </c>
      <c r="J618" s="93">
        <f t="shared" si="256"/>
        <v>537</v>
      </c>
      <c r="K618" s="94">
        <f t="shared" si="256"/>
        <v>100790</v>
      </c>
      <c r="L618" s="94">
        <f t="shared" si="256"/>
        <v>19270</v>
      </c>
    </row>
    <row r="619" spans="1:12" ht="15" hidden="1" thickBot="1" x14ac:dyDescent="0.35">
      <c r="A619" s="6">
        <v>12</v>
      </c>
      <c r="B619" s="12" t="s">
        <v>22</v>
      </c>
      <c r="C619" s="107">
        <v>10802</v>
      </c>
      <c r="D619">
        <v>9567</v>
      </c>
      <c r="E619" s="108">
        <v>0</v>
      </c>
      <c r="F619" s="108">
        <v>0</v>
      </c>
      <c r="G619" s="108"/>
      <c r="H619" s="108"/>
      <c r="I619" s="108">
        <v>322</v>
      </c>
      <c r="J619" s="108">
        <v>0</v>
      </c>
      <c r="K619" s="89">
        <f>C619+E619+G619+I619</f>
        <v>11124</v>
      </c>
      <c r="L619" s="90">
        <f t="shared" ref="L619" si="257">D619+F619+H619+J619</f>
        <v>9567</v>
      </c>
    </row>
    <row r="620" spans="1:12" ht="15" hidden="1" thickBot="1" x14ac:dyDescent="0.35">
      <c r="A620" s="13">
        <v>13</v>
      </c>
      <c r="B620" s="14" t="s">
        <v>1</v>
      </c>
      <c r="C620" s="107">
        <v>19848</v>
      </c>
      <c r="D620">
        <v>4464</v>
      </c>
      <c r="E620" s="108">
        <v>0</v>
      </c>
      <c r="F620" s="108">
        <v>0</v>
      </c>
      <c r="G620" s="108">
        <v>970</v>
      </c>
      <c r="H620" s="108">
        <v>0</v>
      </c>
      <c r="I620" s="108">
        <v>598</v>
      </c>
      <c r="J620" s="108">
        <v>0</v>
      </c>
      <c r="K620" s="89">
        <f t="shared" ref="K620:K621" si="258">C620+E620+G620+I620</f>
        <v>21416</v>
      </c>
      <c r="L620" s="90">
        <f t="shared" ref="L620:L621" si="259">D620+F620+H620+J620</f>
        <v>4464</v>
      </c>
    </row>
    <row r="621" spans="1:12" ht="15" hidden="1" thickBot="1" x14ac:dyDescent="0.35">
      <c r="A621" s="15">
        <v>14</v>
      </c>
      <c r="B621" s="16" t="s">
        <v>23</v>
      </c>
      <c r="C621" s="107">
        <v>0</v>
      </c>
      <c r="D621">
        <v>0</v>
      </c>
      <c r="E621" s="108">
        <v>0</v>
      </c>
      <c r="F621" s="108">
        <v>0</v>
      </c>
      <c r="G621" s="108"/>
      <c r="H621" s="108"/>
      <c r="I621" s="108"/>
      <c r="J621" s="108"/>
      <c r="K621" s="89">
        <f t="shared" si="258"/>
        <v>0</v>
      </c>
      <c r="L621" s="90">
        <f t="shared" si="259"/>
        <v>0</v>
      </c>
    </row>
    <row r="622" spans="1:12" s="96" customFormat="1" ht="15" hidden="1" thickBot="1" x14ac:dyDescent="0.35">
      <c r="A622" s="91">
        <v>15</v>
      </c>
      <c r="B622" s="92" t="s">
        <v>24</v>
      </c>
      <c r="C622" s="93">
        <f>SUM(C619:C621)</f>
        <v>30650</v>
      </c>
      <c r="D622" s="93">
        <f t="shared" ref="D622:L622" si="260">SUM(D619:D621)</f>
        <v>14031</v>
      </c>
      <c r="E622" s="93">
        <f t="shared" si="260"/>
        <v>0</v>
      </c>
      <c r="F622" s="93">
        <f t="shared" si="260"/>
        <v>0</v>
      </c>
      <c r="G622" s="93">
        <f t="shared" si="260"/>
        <v>970</v>
      </c>
      <c r="H622" s="93">
        <f t="shared" si="260"/>
        <v>0</v>
      </c>
      <c r="I622" s="93">
        <f t="shared" si="260"/>
        <v>920</v>
      </c>
      <c r="J622" s="93">
        <f t="shared" si="260"/>
        <v>0</v>
      </c>
      <c r="K622" s="94">
        <f t="shared" si="260"/>
        <v>32540</v>
      </c>
      <c r="L622" s="94">
        <f t="shared" si="260"/>
        <v>14031</v>
      </c>
    </row>
    <row r="623" spans="1:12" ht="15" hidden="1" thickBot="1" x14ac:dyDescent="0.35">
      <c r="A623" s="6">
        <v>16</v>
      </c>
      <c r="B623" s="11" t="s">
        <v>25</v>
      </c>
      <c r="C623" s="108">
        <v>0</v>
      </c>
      <c r="D623" s="108">
        <v>1209</v>
      </c>
      <c r="E623" s="108">
        <v>0</v>
      </c>
      <c r="F623" s="108">
        <v>0</v>
      </c>
      <c r="G623" s="108"/>
      <c r="H623" s="108">
        <v>0</v>
      </c>
      <c r="I623" s="108">
        <v>0</v>
      </c>
      <c r="J623" s="108">
        <v>0</v>
      </c>
      <c r="K623" s="89">
        <f>C623+E623+G623+I623</f>
        <v>0</v>
      </c>
      <c r="L623" s="90">
        <f t="shared" ref="L623" si="261">D623+F623+H623+J623</f>
        <v>1209</v>
      </c>
    </row>
    <row r="624" spans="1:12" ht="15" hidden="1" thickBot="1" x14ac:dyDescent="0.35">
      <c r="A624" s="6">
        <v>17</v>
      </c>
      <c r="B624" s="11" t="s">
        <v>26</v>
      </c>
      <c r="C624" s="108">
        <v>0</v>
      </c>
      <c r="D624" s="108">
        <v>0</v>
      </c>
      <c r="E624" s="108">
        <v>0</v>
      </c>
      <c r="F624" s="108">
        <v>0</v>
      </c>
      <c r="G624" s="108"/>
      <c r="H624" s="108">
        <v>0</v>
      </c>
      <c r="I624" s="108">
        <v>0</v>
      </c>
      <c r="J624" s="108">
        <v>0</v>
      </c>
      <c r="K624" s="89">
        <f>C624+E624+G624+I624</f>
        <v>0</v>
      </c>
      <c r="L624" s="90">
        <f t="shared" ref="L624" si="262">D624+F624+H624+J624</f>
        <v>0</v>
      </c>
    </row>
    <row r="625" spans="1:12" s="96" customFormat="1" ht="27" hidden="1" thickBot="1" x14ac:dyDescent="0.35">
      <c r="A625" s="91">
        <v>18</v>
      </c>
      <c r="B625" s="92" t="s">
        <v>27</v>
      </c>
      <c r="C625" s="94">
        <f>SUM(C623:C624)</f>
        <v>0</v>
      </c>
      <c r="D625" s="94">
        <f t="shared" ref="D625:L625" si="263">SUM(D623:D624)</f>
        <v>1209</v>
      </c>
      <c r="E625" s="94">
        <f t="shared" si="263"/>
        <v>0</v>
      </c>
      <c r="F625" s="94">
        <f t="shared" si="263"/>
        <v>0</v>
      </c>
      <c r="G625" s="94">
        <f t="shared" si="263"/>
        <v>0</v>
      </c>
      <c r="H625" s="94">
        <f t="shared" si="263"/>
        <v>0</v>
      </c>
      <c r="I625" s="94">
        <f t="shared" si="263"/>
        <v>0</v>
      </c>
      <c r="J625" s="94">
        <f t="shared" si="263"/>
        <v>0</v>
      </c>
      <c r="K625" s="94">
        <f t="shared" si="263"/>
        <v>0</v>
      </c>
      <c r="L625" s="94">
        <f t="shared" si="263"/>
        <v>1209</v>
      </c>
    </row>
    <row r="626" spans="1:12" ht="27" hidden="1" thickBot="1" x14ac:dyDescent="0.35">
      <c r="A626" s="8">
        <v>19</v>
      </c>
      <c r="B626" s="9" t="s">
        <v>28</v>
      </c>
      <c r="C626" s="10">
        <f>C618+C622+C625</f>
        <v>111916</v>
      </c>
      <c r="D626" s="10">
        <f t="shared" ref="D626:L626" si="264">D618+D622+D625</f>
        <v>30108</v>
      </c>
      <c r="E626" s="10">
        <f t="shared" si="264"/>
        <v>5162</v>
      </c>
      <c r="F626" s="10">
        <f t="shared" si="264"/>
        <v>34</v>
      </c>
      <c r="G626" s="10">
        <f t="shared" si="264"/>
        <v>11972</v>
      </c>
      <c r="H626" s="10">
        <f t="shared" si="264"/>
        <v>3831</v>
      </c>
      <c r="I626" s="10">
        <f t="shared" si="264"/>
        <v>4280</v>
      </c>
      <c r="J626" s="10">
        <f t="shared" si="264"/>
        <v>537</v>
      </c>
      <c r="K626" s="10">
        <f t="shared" si="264"/>
        <v>133330</v>
      </c>
      <c r="L626" s="10">
        <f t="shared" si="264"/>
        <v>34510</v>
      </c>
    </row>
    <row r="627" spans="1:12" ht="15" hidden="1" thickBot="1" x14ac:dyDescent="0.35">
      <c r="A627" s="8">
        <v>20</v>
      </c>
      <c r="B627" s="9" t="s">
        <v>29</v>
      </c>
      <c r="C627" s="21">
        <f>C626+C607</f>
        <v>333350</v>
      </c>
      <c r="D627" s="10">
        <f t="shared" ref="D627:L627" si="265">D607+D626</f>
        <v>135683</v>
      </c>
      <c r="E627" s="10">
        <f t="shared" si="265"/>
        <v>198192</v>
      </c>
      <c r="F627" s="10">
        <f t="shared" si="265"/>
        <v>53444</v>
      </c>
      <c r="G627" s="10">
        <f t="shared" si="265"/>
        <v>48834</v>
      </c>
      <c r="H627" s="10">
        <f t="shared" si="265"/>
        <v>29826</v>
      </c>
      <c r="I627" s="10">
        <f t="shared" si="265"/>
        <v>4670</v>
      </c>
      <c r="J627" s="10">
        <f t="shared" si="265"/>
        <v>537</v>
      </c>
      <c r="K627" s="10">
        <f t="shared" si="265"/>
        <v>585046</v>
      </c>
      <c r="L627" s="10">
        <f t="shared" si="265"/>
        <v>219490</v>
      </c>
    </row>
    <row r="628" spans="1:12" ht="18.600000000000001" hidden="1" thickBot="1" x14ac:dyDescent="0.35">
      <c r="A628" s="147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9"/>
    </row>
    <row r="629" spans="1:12" ht="18" hidden="1" x14ac:dyDescent="0.3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8" hidden="1" x14ac:dyDescent="0.3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idden="1" x14ac:dyDescent="0.3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8.600000000000001" hidden="1" thickBot="1" x14ac:dyDescent="0.4">
      <c r="A632" s="5"/>
      <c r="B632" s="150" t="s">
        <v>51</v>
      </c>
      <c r="C632" s="151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6.2" hidden="1" thickBot="1" x14ac:dyDescent="0.35">
      <c r="A633" s="152" t="s">
        <v>19</v>
      </c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4"/>
    </row>
    <row r="634" spans="1:12" ht="16.2" hidden="1" thickBot="1" x14ac:dyDescent="0.35">
      <c r="A634" s="152" t="s">
        <v>53</v>
      </c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4"/>
    </row>
    <row r="635" spans="1:12" ht="15" hidden="1" thickBot="1" x14ac:dyDescent="0.35">
      <c r="A635" s="6"/>
      <c r="B635" s="7"/>
      <c r="C635" s="155" t="s">
        <v>4</v>
      </c>
      <c r="D635" s="156"/>
      <c r="E635" s="155" t="s">
        <v>5</v>
      </c>
      <c r="F635" s="156"/>
      <c r="G635" s="155" t="s">
        <v>6</v>
      </c>
      <c r="H635" s="156"/>
      <c r="I635" s="155" t="s">
        <v>7</v>
      </c>
      <c r="J635" s="156"/>
      <c r="K635" s="155" t="s">
        <v>0</v>
      </c>
      <c r="L635" s="156"/>
    </row>
    <row r="636" spans="1:12" ht="15" hidden="1" thickBot="1" x14ac:dyDescent="0.35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2" ht="15" hidden="1" thickBot="1" x14ac:dyDescent="0.35">
      <c r="A637" s="8">
        <v>1</v>
      </c>
      <c r="B637" s="9" t="s">
        <v>10</v>
      </c>
      <c r="C637" s="108">
        <v>115989.48</v>
      </c>
      <c r="D637" s="114">
        <v>127403.41</v>
      </c>
      <c r="E637" s="114">
        <v>95816.12</v>
      </c>
      <c r="F637" s="114">
        <v>16488</v>
      </c>
      <c r="G637" s="114">
        <v>15290.36</v>
      </c>
      <c r="H637" s="114">
        <v>17954.03</v>
      </c>
      <c r="I637" s="114">
        <v>1380.26</v>
      </c>
      <c r="J637" s="114">
        <v>2246</v>
      </c>
      <c r="K637" s="89">
        <f>C637+E637+G637+I637</f>
        <v>228476.21999999997</v>
      </c>
      <c r="L637" s="90">
        <f t="shared" ref="L637" si="266">D637+F637+H637+J637</f>
        <v>164091.44</v>
      </c>
    </row>
    <row r="638" spans="1:12" ht="15" hidden="1" thickBot="1" x14ac:dyDescent="0.35">
      <c r="A638" s="8"/>
      <c r="B638" s="9" t="s">
        <v>11</v>
      </c>
      <c r="C638" s="118">
        <v>0</v>
      </c>
      <c r="D638" s="116"/>
      <c r="E638" s="116">
        <v>0</v>
      </c>
      <c r="F638" s="116"/>
      <c r="G638" s="119">
        <v>0</v>
      </c>
      <c r="H638" s="116"/>
      <c r="I638" s="119">
        <v>0</v>
      </c>
      <c r="J638" s="117"/>
      <c r="K638" s="89">
        <f t="shared" ref="K638:K647" si="267">C638+E638+G638+I638</f>
        <v>0</v>
      </c>
      <c r="L638" s="90">
        <f t="shared" ref="L638:L647" si="268">D638+F638+H638+J638</f>
        <v>0</v>
      </c>
    </row>
    <row r="639" spans="1:12" ht="15" hidden="1" thickBot="1" x14ac:dyDescent="0.35">
      <c r="A639" s="6">
        <v>2</v>
      </c>
      <c r="B639" s="11" t="s">
        <v>12</v>
      </c>
      <c r="C639" s="108">
        <v>0</v>
      </c>
      <c r="D639" s="114"/>
      <c r="E639" s="120">
        <v>0</v>
      </c>
      <c r="F639" s="114"/>
      <c r="G639" s="120">
        <v>0</v>
      </c>
      <c r="H639" s="114"/>
      <c r="I639" s="120">
        <v>0</v>
      </c>
      <c r="J639" s="114"/>
      <c r="K639" s="89">
        <f t="shared" si="267"/>
        <v>0</v>
      </c>
      <c r="L639" s="90">
        <f t="shared" si="268"/>
        <v>0</v>
      </c>
    </row>
    <row r="640" spans="1:12" ht="15" hidden="1" thickBot="1" x14ac:dyDescent="0.35">
      <c r="A640" s="6">
        <v>3</v>
      </c>
      <c r="B640" s="11" t="s">
        <v>13</v>
      </c>
      <c r="C640" s="108">
        <v>0</v>
      </c>
      <c r="D640" s="114"/>
      <c r="E640" s="120">
        <v>0</v>
      </c>
      <c r="F640" s="114"/>
      <c r="G640" s="120">
        <v>0</v>
      </c>
      <c r="H640" s="114"/>
      <c r="I640" s="120">
        <v>0</v>
      </c>
      <c r="J640" s="114"/>
      <c r="K640" s="89">
        <f t="shared" si="267"/>
        <v>0</v>
      </c>
      <c r="L640" s="90">
        <f t="shared" si="268"/>
        <v>0</v>
      </c>
    </row>
    <row r="641" spans="1:12" ht="15" hidden="1" thickBot="1" x14ac:dyDescent="0.35">
      <c r="A641" s="6">
        <v>4</v>
      </c>
      <c r="B641" s="11" t="s">
        <v>3</v>
      </c>
      <c r="C641" s="108">
        <v>0</v>
      </c>
      <c r="D641" s="114"/>
      <c r="E641" s="120">
        <v>0</v>
      </c>
      <c r="F641" s="114"/>
      <c r="G641" s="120">
        <v>0</v>
      </c>
      <c r="H641" s="114"/>
      <c r="I641" s="120">
        <v>0</v>
      </c>
      <c r="J641" s="114"/>
      <c r="K641" s="89">
        <f t="shared" si="267"/>
        <v>0</v>
      </c>
      <c r="L641" s="90">
        <f t="shared" si="268"/>
        <v>0</v>
      </c>
    </row>
    <row r="642" spans="1:12" ht="15" hidden="1" thickBot="1" x14ac:dyDescent="0.35">
      <c r="A642" s="6">
        <v>5</v>
      </c>
      <c r="B642" s="11" t="s">
        <v>14</v>
      </c>
      <c r="C642" s="108">
        <v>0</v>
      </c>
      <c r="D642" s="114"/>
      <c r="E642" s="120">
        <v>0</v>
      </c>
      <c r="F642" s="114"/>
      <c r="G642" s="120">
        <v>0</v>
      </c>
      <c r="H642" s="114"/>
      <c r="I642" s="120">
        <v>0</v>
      </c>
      <c r="J642" s="114"/>
      <c r="K642" s="89">
        <f t="shared" si="267"/>
        <v>0</v>
      </c>
      <c r="L642" s="90">
        <f t="shared" si="268"/>
        <v>0</v>
      </c>
    </row>
    <row r="643" spans="1:12" ht="15" hidden="1" thickBot="1" x14ac:dyDescent="0.35">
      <c r="A643" s="6">
        <v>6</v>
      </c>
      <c r="B643" s="11" t="s">
        <v>15</v>
      </c>
      <c r="C643" s="108">
        <v>0</v>
      </c>
      <c r="D643" s="114"/>
      <c r="E643" s="120">
        <v>0</v>
      </c>
      <c r="F643" s="114"/>
      <c r="G643" s="120">
        <v>0</v>
      </c>
      <c r="H643" s="114"/>
      <c r="I643" s="120">
        <v>0</v>
      </c>
      <c r="J643" s="114"/>
      <c r="K643" s="89">
        <f t="shared" si="267"/>
        <v>0</v>
      </c>
      <c r="L643" s="90">
        <f t="shared" si="268"/>
        <v>0</v>
      </c>
    </row>
    <row r="644" spans="1:12" ht="15" hidden="1" thickBot="1" x14ac:dyDescent="0.35">
      <c r="A644" s="6">
        <v>7</v>
      </c>
      <c r="B644" s="11" t="s">
        <v>16</v>
      </c>
      <c r="C644" s="108">
        <v>0</v>
      </c>
      <c r="D644" s="114"/>
      <c r="E644" s="120">
        <v>0</v>
      </c>
      <c r="F644" s="114"/>
      <c r="G644" s="120">
        <v>0</v>
      </c>
      <c r="H644" s="114"/>
      <c r="I644" s="120">
        <v>0</v>
      </c>
      <c r="J644" s="114"/>
      <c r="K644" s="89">
        <f t="shared" si="267"/>
        <v>0</v>
      </c>
      <c r="L644" s="90">
        <f t="shared" si="268"/>
        <v>0</v>
      </c>
    </row>
    <row r="645" spans="1:12" ht="15" hidden="1" thickBot="1" x14ac:dyDescent="0.35">
      <c r="A645" s="6">
        <v>8</v>
      </c>
      <c r="B645" s="11" t="s">
        <v>17</v>
      </c>
      <c r="C645" s="108">
        <v>0</v>
      </c>
      <c r="D645" s="114"/>
      <c r="E645" s="120">
        <v>0</v>
      </c>
      <c r="F645" s="114"/>
      <c r="G645" s="120">
        <v>0</v>
      </c>
      <c r="H645" s="114"/>
      <c r="I645" s="120">
        <v>0</v>
      </c>
      <c r="J645" s="114"/>
      <c r="K645" s="89">
        <f t="shared" si="267"/>
        <v>0</v>
      </c>
      <c r="L645" s="90">
        <f t="shared" si="268"/>
        <v>0</v>
      </c>
    </row>
    <row r="646" spans="1:12" ht="15" hidden="1" thickBot="1" x14ac:dyDescent="0.35">
      <c r="A646" s="6">
        <v>9</v>
      </c>
      <c r="B646" s="11" t="s">
        <v>18</v>
      </c>
      <c r="C646" s="108">
        <v>0</v>
      </c>
      <c r="D646" s="114"/>
      <c r="E646" s="120">
        <v>0</v>
      </c>
      <c r="F646" s="114"/>
      <c r="G646" s="120">
        <v>0</v>
      </c>
      <c r="H646" s="114"/>
      <c r="I646" s="120">
        <v>0</v>
      </c>
      <c r="J646" s="114"/>
      <c r="K646" s="89">
        <f t="shared" si="267"/>
        <v>0</v>
      </c>
      <c r="L646" s="90">
        <f t="shared" si="268"/>
        <v>0</v>
      </c>
    </row>
    <row r="647" spans="1:12" ht="15" hidden="1" thickBot="1" x14ac:dyDescent="0.35">
      <c r="A647" s="6">
        <v>10</v>
      </c>
      <c r="B647" s="11" t="s">
        <v>20</v>
      </c>
      <c r="C647" s="108">
        <v>63588</v>
      </c>
      <c r="D647" s="114">
        <v>45020.89</v>
      </c>
      <c r="E647" s="120">
        <v>5495</v>
      </c>
      <c r="F647" s="114">
        <v>1243</v>
      </c>
      <c r="G647" s="120">
        <v>0</v>
      </c>
      <c r="H647" s="114"/>
      <c r="I647" s="120">
        <v>3164</v>
      </c>
      <c r="J647" s="114"/>
      <c r="K647" s="89">
        <f t="shared" si="267"/>
        <v>72247</v>
      </c>
      <c r="L647" s="90">
        <f t="shared" si="268"/>
        <v>46263.89</v>
      </c>
    </row>
    <row r="648" spans="1:12" s="96" customFormat="1" ht="15" hidden="1" thickBot="1" x14ac:dyDescent="0.35">
      <c r="A648" s="91">
        <v>11</v>
      </c>
      <c r="B648" s="92" t="s">
        <v>21</v>
      </c>
      <c r="C648" s="94">
        <f>SUM(C639:C647)</f>
        <v>63588</v>
      </c>
      <c r="D648" s="94">
        <f t="shared" ref="D648:L648" si="269">SUM(D639:D647)</f>
        <v>45020.89</v>
      </c>
      <c r="E648" s="94">
        <f t="shared" si="269"/>
        <v>5495</v>
      </c>
      <c r="F648" s="94">
        <f t="shared" si="269"/>
        <v>1243</v>
      </c>
      <c r="G648" s="94">
        <f t="shared" si="269"/>
        <v>0</v>
      </c>
      <c r="H648" s="94">
        <v>0</v>
      </c>
      <c r="I648" s="94">
        <f t="shared" si="269"/>
        <v>3164</v>
      </c>
      <c r="J648" s="94">
        <f t="shared" si="269"/>
        <v>0</v>
      </c>
      <c r="K648" s="94">
        <f t="shared" si="269"/>
        <v>72247</v>
      </c>
      <c r="L648" s="94">
        <f t="shared" si="269"/>
        <v>46263.89</v>
      </c>
    </row>
    <row r="649" spans="1:12" ht="15" hidden="1" thickBot="1" x14ac:dyDescent="0.35">
      <c r="A649" s="6">
        <v>12</v>
      </c>
      <c r="B649" s="12" t="s">
        <v>22</v>
      </c>
      <c r="C649" s="108">
        <v>0</v>
      </c>
      <c r="D649" s="114"/>
      <c r="E649" s="114">
        <v>0</v>
      </c>
      <c r="F649" s="114"/>
      <c r="G649" s="114">
        <v>0</v>
      </c>
      <c r="H649" s="114"/>
      <c r="I649" s="114">
        <v>0</v>
      </c>
      <c r="J649" s="114"/>
      <c r="K649" s="89">
        <f>C649+E649+G649+I649</f>
        <v>0</v>
      </c>
      <c r="L649" s="90">
        <f t="shared" ref="L649" si="270">D649+F649+H649+J649</f>
        <v>0</v>
      </c>
    </row>
    <row r="650" spans="1:12" ht="15" hidden="1" thickBot="1" x14ac:dyDescent="0.35">
      <c r="A650" s="13">
        <v>13</v>
      </c>
      <c r="B650" s="14" t="s">
        <v>1</v>
      </c>
      <c r="C650" s="108">
        <v>0</v>
      </c>
      <c r="D650" s="114"/>
      <c r="E650" s="114">
        <v>0</v>
      </c>
      <c r="F650" s="114"/>
      <c r="G650" s="114">
        <v>0</v>
      </c>
      <c r="H650" s="114"/>
      <c r="I650" s="114">
        <v>0</v>
      </c>
      <c r="J650" s="114"/>
      <c r="K650" s="89">
        <f>C650+E650+G650+I650</f>
        <v>0</v>
      </c>
      <c r="L650" s="90">
        <f t="shared" ref="L650" si="271">D650+F650+H650+J650</f>
        <v>0</v>
      </c>
    </row>
    <row r="651" spans="1:12" ht="15" hidden="1" thickBot="1" x14ac:dyDescent="0.35">
      <c r="A651" s="15">
        <v>14</v>
      </c>
      <c r="B651" s="16" t="s">
        <v>23</v>
      </c>
      <c r="C651" s="108">
        <v>0</v>
      </c>
      <c r="D651" s="114"/>
      <c r="E651" s="114">
        <v>0</v>
      </c>
      <c r="F651" s="114"/>
      <c r="G651" s="120">
        <v>6320</v>
      </c>
      <c r="H651" s="114">
        <v>1829</v>
      </c>
      <c r="I651" s="114">
        <v>0</v>
      </c>
      <c r="J651" s="114"/>
      <c r="K651" s="21">
        <f>C651+E651+G651+I651</f>
        <v>6320</v>
      </c>
      <c r="L651" s="21">
        <f>D651+F651+H651+J651</f>
        <v>1829</v>
      </c>
    </row>
    <row r="652" spans="1:12" s="96" customFormat="1" ht="15" hidden="1" thickBot="1" x14ac:dyDescent="0.35">
      <c r="A652" s="91">
        <v>15</v>
      </c>
      <c r="B652" s="92" t="s">
        <v>24</v>
      </c>
      <c r="C652" s="94">
        <f>SUM(C649:C651)</f>
        <v>0</v>
      </c>
      <c r="D652" s="94">
        <f t="shared" ref="D652:L652" si="272">SUM(D649:D651)</f>
        <v>0</v>
      </c>
      <c r="E652" s="94">
        <f t="shared" si="272"/>
        <v>0</v>
      </c>
      <c r="F652" s="94">
        <f t="shared" si="272"/>
        <v>0</v>
      </c>
      <c r="G652" s="94">
        <f t="shared" si="272"/>
        <v>6320</v>
      </c>
      <c r="H652" s="94">
        <f t="shared" si="272"/>
        <v>1829</v>
      </c>
      <c r="I652" s="94">
        <f t="shared" si="272"/>
        <v>0</v>
      </c>
      <c r="J652" s="94">
        <f t="shared" si="272"/>
        <v>0</v>
      </c>
      <c r="K652" s="94">
        <f t="shared" si="272"/>
        <v>6320</v>
      </c>
      <c r="L652" s="94">
        <f t="shared" si="272"/>
        <v>1829</v>
      </c>
    </row>
    <row r="653" spans="1:12" ht="15" hidden="1" thickBot="1" x14ac:dyDescent="0.35">
      <c r="A653" s="6">
        <v>16</v>
      </c>
      <c r="B653" s="11" t="s">
        <v>25</v>
      </c>
      <c r="C653" s="108">
        <v>0</v>
      </c>
      <c r="D653" s="114"/>
      <c r="E653" s="114">
        <v>0</v>
      </c>
      <c r="F653" s="114"/>
      <c r="G653" s="114">
        <v>0</v>
      </c>
      <c r="H653" s="114"/>
      <c r="I653" s="114">
        <v>0</v>
      </c>
      <c r="J653" s="114"/>
      <c r="K653" s="89">
        <f>C653+E653+G653+I653</f>
        <v>0</v>
      </c>
      <c r="L653" s="90">
        <f t="shared" ref="L653" si="273">D653+F653+H653+J653</f>
        <v>0</v>
      </c>
    </row>
    <row r="654" spans="1:12" ht="15" hidden="1" thickBot="1" x14ac:dyDescent="0.35">
      <c r="A654" s="6">
        <v>17</v>
      </c>
      <c r="B654" s="11" t="s">
        <v>26</v>
      </c>
      <c r="C654" s="108">
        <v>0</v>
      </c>
      <c r="D654" s="114"/>
      <c r="E654" s="114">
        <v>0</v>
      </c>
      <c r="F654" s="114"/>
      <c r="G654" s="114">
        <v>0</v>
      </c>
      <c r="H654" s="114"/>
      <c r="I654" s="114">
        <v>0</v>
      </c>
      <c r="J654" s="114"/>
      <c r="K654" s="89">
        <f>C654+E654+G654+I654</f>
        <v>0</v>
      </c>
      <c r="L654" s="90">
        <f t="shared" ref="L654" si="274">D654+F654+H654+J654</f>
        <v>0</v>
      </c>
    </row>
    <row r="655" spans="1:12" s="96" customFormat="1" ht="27" hidden="1" thickBot="1" x14ac:dyDescent="0.35">
      <c r="A655" s="91">
        <v>18</v>
      </c>
      <c r="B655" s="92" t="s">
        <v>27</v>
      </c>
      <c r="C655" s="94">
        <f>SUM(C653:C654)</f>
        <v>0</v>
      </c>
      <c r="D655" s="94">
        <f t="shared" ref="D655:L655" si="275">SUM(D653:D654)</f>
        <v>0</v>
      </c>
      <c r="E655" s="94">
        <f t="shared" si="275"/>
        <v>0</v>
      </c>
      <c r="F655" s="94">
        <f t="shared" si="275"/>
        <v>0</v>
      </c>
      <c r="G655" s="94">
        <f t="shared" si="275"/>
        <v>0</v>
      </c>
      <c r="H655" s="94">
        <f t="shared" si="275"/>
        <v>0</v>
      </c>
      <c r="I655" s="94">
        <f t="shared" si="275"/>
        <v>0</v>
      </c>
      <c r="J655" s="94">
        <f t="shared" si="275"/>
        <v>0</v>
      </c>
      <c r="K655" s="94">
        <f t="shared" si="275"/>
        <v>0</v>
      </c>
      <c r="L655" s="94">
        <f t="shared" si="275"/>
        <v>0</v>
      </c>
    </row>
    <row r="656" spans="1:12" ht="27" hidden="1" thickBot="1" x14ac:dyDescent="0.35">
      <c r="A656" s="8">
        <v>19</v>
      </c>
      <c r="B656" s="9" t="s">
        <v>28</v>
      </c>
      <c r="C656" s="10">
        <f>C648+C652+C655</f>
        <v>63588</v>
      </c>
      <c r="D656" s="10">
        <f t="shared" ref="D656:L656" si="276">D648+D652+D655</f>
        <v>45020.89</v>
      </c>
      <c r="E656" s="10">
        <f t="shared" si="276"/>
        <v>5495</v>
      </c>
      <c r="F656" s="10">
        <f t="shared" si="276"/>
        <v>1243</v>
      </c>
      <c r="G656" s="10">
        <f t="shared" si="276"/>
        <v>6320</v>
      </c>
      <c r="H656" s="10">
        <f t="shared" si="276"/>
        <v>1829</v>
      </c>
      <c r="I656" s="10">
        <f t="shared" si="276"/>
        <v>3164</v>
      </c>
      <c r="J656" s="10">
        <f t="shared" si="276"/>
        <v>0</v>
      </c>
      <c r="K656" s="10">
        <f t="shared" si="276"/>
        <v>78567</v>
      </c>
      <c r="L656" s="10">
        <f t="shared" si="276"/>
        <v>48092.89</v>
      </c>
    </row>
    <row r="657" spans="1:12" ht="15" hidden="1" thickBot="1" x14ac:dyDescent="0.35">
      <c r="A657" s="8">
        <v>20</v>
      </c>
      <c r="B657" s="9" t="s">
        <v>29</v>
      </c>
      <c r="C657" s="21">
        <f>C656+C637</f>
        <v>179577.47999999998</v>
      </c>
      <c r="D657" s="10">
        <f t="shared" ref="D657:L657" si="277">D637+D656</f>
        <v>172424.3</v>
      </c>
      <c r="E657" s="10">
        <f t="shared" si="277"/>
        <v>101311.12</v>
      </c>
      <c r="F657" s="10">
        <f t="shared" si="277"/>
        <v>17731</v>
      </c>
      <c r="G657" s="10">
        <f t="shared" si="277"/>
        <v>21610.36</v>
      </c>
      <c r="H657" s="10">
        <f t="shared" si="277"/>
        <v>19783.03</v>
      </c>
      <c r="I657" s="10">
        <f t="shared" si="277"/>
        <v>4544.26</v>
      </c>
      <c r="J657" s="10">
        <f t="shared" si="277"/>
        <v>2246</v>
      </c>
      <c r="K657" s="10">
        <f t="shared" si="277"/>
        <v>307043.21999999997</v>
      </c>
      <c r="L657" s="21">
        <f t="shared" si="277"/>
        <v>212184.33000000002</v>
      </c>
    </row>
    <row r="658" spans="1:12" hidden="1" x14ac:dyDescent="0.3">
      <c r="A658" s="19"/>
      <c r="B658" s="20"/>
      <c r="C658" s="132"/>
      <c r="D658" s="19"/>
      <c r="E658" s="19"/>
      <c r="F658" s="19"/>
      <c r="G658" s="19"/>
      <c r="H658" s="19"/>
      <c r="I658" s="19"/>
      <c r="J658" s="19"/>
      <c r="K658" s="19"/>
      <c r="L658" s="132"/>
    </row>
    <row r="659" spans="1:12" hidden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25.8" x14ac:dyDescent="0.3">
      <c r="A660" s="166" t="s">
        <v>56</v>
      </c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</row>
    <row r="661" spans="1:12" ht="20.25" customHeight="1" x14ac:dyDescent="0.4">
      <c r="A661" s="167" t="s">
        <v>55</v>
      </c>
      <c r="B661" s="167"/>
      <c r="C661" s="167"/>
      <c r="D661" s="167"/>
      <c r="E661" s="167"/>
      <c r="F661" s="167"/>
      <c r="G661" s="167"/>
      <c r="H661" s="167"/>
      <c r="I661" s="167"/>
      <c r="J661" s="167"/>
      <c r="K661" s="138" t="s">
        <v>52</v>
      </c>
      <c r="L661" s="138"/>
    </row>
    <row r="662" spans="1:12" s="133" customFormat="1" ht="14.25" customHeight="1" x14ac:dyDescent="0.35">
      <c r="A662" s="168" t="s">
        <v>58</v>
      </c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70"/>
    </row>
    <row r="663" spans="1:12" ht="21" customHeight="1" x14ac:dyDescent="0.4">
      <c r="A663" s="139" t="s">
        <v>54</v>
      </c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1"/>
    </row>
    <row r="664" spans="1:12" ht="16.2" thickBot="1" x14ac:dyDescent="0.35">
      <c r="A664" s="142" t="s">
        <v>53</v>
      </c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4"/>
    </row>
    <row r="665" spans="1:12" ht="19.2" customHeight="1" thickBot="1" x14ac:dyDescent="0.35">
      <c r="A665" s="72"/>
      <c r="B665" s="73"/>
      <c r="C665" s="145" t="s">
        <v>4</v>
      </c>
      <c r="D665" s="146"/>
      <c r="E665" s="145" t="s">
        <v>5</v>
      </c>
      <c r="F665" s="146"/>
      <c r="G665" s="145" t="s">
        <v>6</v>
      </c>
      <c r="H665" s="146"/>
      <c r="I665" s="145" t="s">
        <v>7</v>
      </c>
      <c r="J665" s="146"/>
      <c r="K665" s="145" t="s">
        <v>0</v>
      </c>
      <c r="L665" s="146"/>
    </row>
    <row r="666" spans="1:12" ht="27" thickBot="1" x14ac:dyDescent="0.35">
      <c r="A666" s="72"/>
      <c r="B666" s="59"/>
      <c r="C666" s="60" t="s">
        <v>2</v>
      </c>
      <c r="D666" s="61" t="s">
        <v>8</v>
      </c>
      <c r="E666" s="60" t="s">
        <v>9</v>
      </c>
      <c r="F666" s="62" t="s">
        <v>8</v>
      </c>
      <c r="G666" s="60" t="s">
        <v>2</v>
      </c>
      <c r="H666" s="62" t="s">
        <v>8</v>
      </c>
      <c r="I666" s="60" t="s">
        <v>2</v>
      </c>
      <c r="J666" s="62" t="s">
        <v>8</v>
      </c>
      <c r="K666" s="60" t="s">
        <v>2</v>
      </c>
      <c r="L666" s="61" t="s">
        <v>8</v>
      </c>
    </row>
    <row r="667" spans="1:12" ht="21.9" customHeight="1" thickBot="1" x14ac:dyDescent="0.35">
      <c r="A667" s="63">
        <v>1</v>
      </c>
      <c r="B667" s="74" t="s">
        <v>10</v>
      </c>
      <c r="C667" s="64">
        <v>3125331</v>
      </c>
      <c r="D667" s="65">
        <f t="shared" ref="D667:J667" si="278">D7+D37+D67+D97+D127+D157+D187+D217+D247+D277+D307+D337+D367+D397+D427+D457+D487+D517+D547+D577+D607+D637</f>
        <v>2252023.52</v>
      </c>
      <c r="E667" s="64">
        <f t="shared" si="278"/>
        <v>1304436.3200000003</v>
      </c>
      <c r="F667" s="65">
        <f t="shared" si="278"/>
        <v>567686.41999999993</v>
      </c>
      <c r="G667" s="64">
        <f t="shared" si="278"/>
        <v>322887.64999999997</v>
      </c>
      <c r="H667" s="65">
        <f t="shared" si="278"/>
        <v>349866.54000000004</v>
      </c>
      <c r="I667" s="64">
        <f t="shared" si="278"/>
        <v>10610.26</v>
      </c>
      <c r="J667" s="65">
        <f t="shared" si="278"/>
        <v>4618.25</v>
      </c>
      <c r="K667" s="66">
        <f>C667+E667+G667+I667</f>
        <v>4763265.2300000004</v>
      </c>
      <c r="L667" s="67">
        <f t="shared" ref="L667:L684" si="279">D667+F667+H667+J667</f>
        <v>3174194.73</v>
      </c>
    </row>
    <row r="668" spans="1:12" ht="21.9" customHeight="1" thickBot="1" x14ac:dyDescent="0.35">
      <c r="A668" s="70"/>
      <c r="B668" s="75" t="s">
        <v>11</v>
      </c>
      <c r="C668" s="68"/>
      <c r="D668" s="69"/>
      <c r="E668" s="68"/>
      <c r="F668" s="69"/>
      <c r="G668" s="68"/>
      <c r="H668" s="69"/>
      <c r="I668" s="68"/>
      <c r="J668" s="69"/>
      <c r="K668" s="66"/>
      <c r="L668" s="67"/>
    </row>
    <row r="669" spans="1:12" ht="21.9" customHeight="1" thickBot="1" x14ac:dyDescent="0.35">
      <c r="A669" s="71">
        <v>2</v>
      </c>
      <c r="B669" s="76" t="s">
        <v>12</v>
      </c>
      <c r="C669" s="64">
        <f t="shared" ref="C669:J677" si="280">C9+C39+C69+C99+C129+C159+C189+C219+C249+C279+C309+C339+C369+C399+C429+C459+C489+C519+C549+C579+C609+C639</f>
        <v>48385.72</v>
      </c>
      <c r="D669" s="65">
        <f t="shared" si="280"/>
        <v>6018.08</v>
      </c>
      <c r="E669" s="64">
        <f t="shared" si="280"/>
        <v>6047.3200000000006</v>
      </c>
      <c r="F669" s="65">
        <f t="shared" si="280"/>
        <v>725</v>
      </c>
      <c r="G669" s="64">
        <f t="shared" si="280"/>
        <v>2916.3799999999997</v>
      </c>
      <c r="H669" s="65">
        <f t="shared" si="280"/>
        <v>151.5</v>
      </c>
      <c r="I669" s="64">
        <f t="shared" si="280"/>
        <v>1266.595</v>
      </c>
      <c r="J669" s="65">
        <f t="shared" si="280"/>
        <v>2</v>
      </c>
      <c r="K669" s="66">
        <f t="shared" ref="K669:K677" si="281">C669+E669+G669+I669</f>
        <v>58616.014999999999</v>
      </c>
      <c r="L669" s="67">
        <f t="shared" si="279"/>
        <v>6896.58</v>
      </c>
    </row>
    <row r="670" spans="1:12" ht="21.9" customHeight="1" thickBot="1" x14ac:dyDescent="0.35">
      <c r="A670" s="71">
        <v>3</v>
      </c>
      <c r="B670" s="76" t="s">
        <v>13</v>
      </c>
      <c r="C670" s="64">
        <f t="shared" si="280"/>
        <v>179643.64</v>
      </c>
      <c r="D670" s="65">
        <f t="shared" si="280"/>
        <v>59291.939999999995</v>
      </c>
      <c r="E670" s="64">
        <f t="shared" si="280"/>
        <v>29615.37</v>
      </c>
      <c r="F670" s="65">
        <f t="shared" si="280"/>
        <v>6456.43</v>
      </c>
      <c r="G670" s="64">
        <f t="shared" si="280"/>
        <v>17093.560000000001</v>
      </c>
      <c r="H670" s="65">
        <f t="shared" si="280"/>
        <v>27986</v>
      </c>
      <c r="I670" s="64">
        <f t="shared" si="280"/>
        <v>4057.9850000000006</v>
      </c>
      <c r="J670" s="65">
        <f t="shared" si="280"/>
        <v>158.06</v>
      </c>
      <c r="K670" s="66">
        <f t="shared" si="281"/>
        <v>230410.55499999999</v>
      </c>
      <c r="L670" s="67">
        <f t="shared" si="279"/>
        <v>93892.43</v>
      </c>
    </row>
    <row r="671" spans="1:12" ht="21.9" customHeight="1" thickBot="1" x14ac:dyDescent="0.35">
      <c r="A671" s="71">
        <v>4</v>
      </c>
      <c r="B671" s="76" t="s">
        <v>3</v>
      </c>
      <c r="C671" s="64">
        <f t="shared" si="280"/>
        <v>116429.29999999999</v>
      </c>
      <c r="D671" s="65">
        <f t="shared" si="280"/>
        <v>1125.92</v>
      </c>
      <c r="E671" s="64">
        <f t="shared" si="280"/>
        <v>1807.5</v>
      </c>
      <c r="F671" s="65">
        <f t="shared" si="280"/>
        <v>116</v>
      </c>
      <c r="G671" s="64">
        <f t="shared" si="280"/>
        <v>2529.5100000000002</v>
      </c>
      <c r="H671" s="65">
        <f t="shared" si="280"/>
        <v>11</v>
      </c>
      <c r="I671" s="64">
        <f t="shared" si="280"/>
        <v>2178.85</v>
      </c>
      <c r="J671" s="65">
        <f t="shared" si="280"/>
        <v>0</v>
      </c>
      <c r="K671" s="66">
        <f t="shared" si="281"/>
        <v>122945.15999999999</v>
      </c>
      <c r="L671" s="67">
        <f t="shared" si="279"/>
        <v>1252.92</v>
      </c>
    </row>
    <row r="672" spans="1:12" ht="31.5" customHeight="1" thickBot="1" x14ac:dyDescent="0.35">
      <c r="A672" s="71">
        <v>5</v>
      </c>
      <c r="B672" s="76" t="s">
        <v>14</v>
      </c>
      <c r="C672" s="64">
        <f t="shared" si="280"/>
        <v>17355.599999999999</v>
      </c>
      <c r="D672" s="65">
        <f t="shared" si="280"/>
        <v>516.55999999999995</v>
      </c>
      <c r="E672" s="64">
        <f t="shared" si="280"/>
        <v>1713</v>
      </c>
      <c r="F672" s="65">
        <f t="shared" si="280"/>
        <v>55</v>
      </c>
      <c r="G672" s="64">
        <f t="shared" si="280"/>
        <v>136.42000000000002</v>
      </c>
      <c r="H672" s="65">
        <f t="shared" si="280"/>
        <v>25</v>
      </c>
      <c r="I672" s="64">
        <f t="shared" si="280"/>
        <v>510.08499999999998</v>
      </c>
      <c r="J672" s="65">
        <f t="shared" si="280"/>
        <v>0</v>
      </c>
      <c r="K672" s="66">
        <f t="shared" si="281"/>
        <v>19715.104999999996</v>
      </c>
      <c r="L672" s="67">
        <f t="shared" si="279"/>
        <v>596.55999999999995</v>
      </c>
    </row>
    <row r="673" spans="1:12" ht="21.9" customHeight="1" thickBot="1" x14ac:dyDescent="0.35">
      <c r="A673" s="71">
        <v>6</v>
      </c>
      <c r="B673" s="76" t="s">
        <v>15</v>
      </c>
      <c r="C673" s="64">
        <f t="shared" si="280"/>
        <v>212328.83</v>
      </c>
      <c r="D673" s="65">
        <f t="shared" si="280"/>
        <v>56999.519999999997</v>
      </c>
      <c r="E673" s="64">
        <f t="shared" si="280"/>
        <v>24599.88</v>
      </c>
      <c r="F673" s="65">
        <f t="shared" si="280"/>
        <v>3571.21</v>
      </c>
      <c r="G673" s="64">
        <f t="shared" si="280"/>
        <v>9967.8000000000011</v>
      </c>
      <c r="H673" s="65">
        <f t="shared" si="280"/>
        <v>23293.05</v>
      </c>
      <c r="I673" s="64">
        <f t="shared" si="280"/>
        <v>19242.960000000003</v>
      </c>
      <c r="J673" s="65">
        <f t="shared" si="280"/>
        <v>758.67</v>
      </c>
      <c r="K673" s="66">
        <f t="shared" si="281"/>
        <v>266139.46999999997</v>
      </c>
      <c r="L673" s="67">
        <f t="shared" si="279"/>
        <v>84622.45</v>
      </c>
    </row>
    <row r="674" spans="1:12" ht="21.9" customHeight="1" thickBot="1" x14ac:dyDescent="0.35">
      <c r="A674" s="71">
        <v>7</v>
      </c>
      <c r="B674" s="76" t="s">
        <v>16</v>
      </c>
      <c r="C674" s="64">
        <f t="shared" si="280"/>
        <v>41364.76</v>
      </c>
      <c r="D674" s="65">
        <f t="shared" si="280"/>
        <v>2742.32</v>
      </c>
      <c r="E674" s="64">
        <f t="shared" si="280"/>
        <v>6062.37</v>
      </c>
      <c r="F674" s="65">
        <f t="shared" si="280"/>
        <v>181</v>
      </c>
      <c r="G674" s="64">
        <f t="shared" si="280"/>
        <v>2494.75</v>
      </c>
      <c r="H674" s="65">
        <f t="shared" si="280"/>
        <v>253</v>
      </c>
      <c r="I674" s="64">
        <f t="shared" si="280"/>
        <v>1567.6200000000001</v>
      </c>
      <c r="J674" s="65">
        <f t="shared" si="280"/>
        <v>7.03</v>
      </c>
      <c r="K674" s="66">
        <f t="shared" si="281"/>
        <v>51489.500000000007</v>
      </c>
      <c r="L674" s="67">
        <f t="shared" si="279"/>
        <v>3183.3500000000004</v>
      </c>
    </row>
    <row r="675" spans="1:12" ht="18" thickBot="1" x14ac:dyDescent="0.35">
      <c r="A675" s="71">
        <v>8</v>
      </c>
      <c r="B675" s="76" t="s">
        <v>17</v>
      </c>
      <c r="C675" s="64">
        <f t="shared" si="280"/>
        <v>63382.144999999997</v>
      </c>
      <c r="D675" s="65">
        <f t="shared" si="280"/>
        <v>2501</v>
      </c>
      <c r="E675" s="64">
        <f t="shared" si="280"/>
        <v>2490.1</v>
      </c>
      <c r="F675" s="65">
        <f t="shared" si="280"/>
        <v>9</v>
      </c>
      <c r="G675" s="64">
        <f t="shared" si="280"/>
        <v>454.86</v>
      </c>
      <c r="H675" s="131">
        <f t="shared" si="280"/>
        <v>65</v>
      </c>
      <c r="I675" s="64">
        <f t="shared" si="280"/>
        <v>984.005</v>
      </c>
      <c r="J675" s="65">
        <f t="shared" si="280"/>
        <v>0</v>
      </c>
      <c r="K675" s="66">
        <f t="shared" si="281"/>
        <v>67311.11</v>
      </c>
      <c r="L675" s="67">
        <f t="shared" si="279"/>
        <v>2575</v>
      </c>
    </row>
    <row r="676" spans="1:12" ht="21.9" customHeight="1" thickBot="1" x14ac:dyDescent="0.35">
      <c r="A676" s="71">
        <v>9</v>
      </c>
      <c r="B676" s="76" t="s">
        <v>18</v>
      </c>
      <c r="C676" s="64">
        <f t="shared" si="280"/>
        <v>22090.399999999998</v>
      </c>
      <c r="D676" s="65">
        <f t="shared" si="280"/>
        <v>1297.19</v>
      </c>
      <c r="E676" s="64">
        <f t="shared" si="280"/>
        <v>3290.9</v>
      </c>
      <c r="F676" s="65">
        <f t="shared" si="280"/>
        <v>200</v>
      </c>
      <c r="G676" s="64">
        <f t="shared" si="280"/>
        <v>649.1400000000001</v>
      </c>
      <c r="H676" s="65">
        <f t="shared" si="280"/>
        <v>36</v>
      </c>
      <c r="I676" s="64">
        <f t="shared" si="280"/>
        <v>879.04</v>
      </c>
      <c r="J676" s="65">
        <f t="shared" si="280"/>
        <v>0</v>
      </c>
      <c r="K676" s="66">
        <f t="shared" si="281"/>
        <v>26909.48</v>
      </c>
      <c r="L676" s="67">
        <f t="shared" si="279"/>
        <v>1533.19</v>
      </c>
    </row>
    <row r="677" spans="1:12" ht="21.9" customHeight="1" thickBot="1" x14ac:dyDescent="0.35">
      <c r="A677" s="79">
        <v>10</v>
      </c>
      <c r="B677" s="77" t="s">
        <v>20</v>
      </c>
      <c r="C677" s="80">
        <f t="shared" si="280"/>
        <v>270054.02</v>
      </c>
      <c r="D677" s="81">
        <f t="shared" si="280"/>
        <v>351358.71</v>
      </c>
      <c r="E677" s="80">
        <f t="shared" si="280"/>
        <v>49401.47</v>
      </c>
      <c r="F677" s="81">
        <f t="shared" si="280"/>
        <v>42443.27</v>
      </c>
      <c r="G677" s="80">
        <f t="shared" si="280"/>
        <v>25020.77</v>
      </c>
      <c r="H677" s="81">
        <f t="shared" si="280"/>
        <v>56456.299999999996</v>
      </c>
      <c r="I677" s="80">
        <f t="shared" si="280"/>
        <v>14379.334999999999</v>
      </c>
      <c r="J677" s="81">
        <f t="shared" si="280"/>
        <v>870</v>
      </c>
      <c r="K677" s="82">
        <f t="shared" si="281"/>
        <v>358855.59500000003</v>
      </c>
      <c r="L677" s="83">
        <f t="shared" si="279"/>
        <v>451128.28</v>
      </c>
    </row>
    <row r="678" spans="1:12" ht="18" thickBot="1" x14ac:dyDescent="0.35">
      <c r="A678" s="84">
        <v>11</v>
      </c>
      <c r="B678" s="74" t="s">
        <v>21</v>
      </c>
      <c r="C678" s="128">
        <f>SUM(C669:C677)</f>
        <v>971034.41500000004</v>
      </c>
      <c r="D678" s="129">
        <f t="shared" ref="D678:L678" si="282">SUM(D669:D677)</f>
        <v>481851.24</v>
      </c>
      <c r="E678" s="128">
        <f t="shared" si="282"/>
        <v>125027.91</v>
      </c>
      <c r="F678" s="129">
        <f t="shared" si="282"/>
        <v>53756.909999999996</v>
      </c>
      <c r="G678" s="128">
        <f t="shared" si="282"/>
        <v>61263.19</v>
      </c>
      <c r="H678" s="129">
        <f t="shared" si="282"/>
        <v>108276.85</v>
      </c>
      <c r="I678" s="128">
        <f t="shared" si="282"/>
        <v>45066.475000000006</v>
      </c>
      <c r="J678" s="129">
        <f t="shared" si="282"/>
        <v>1795.76</v>
      </c>
      <c r="K678" s="128">
        <f t="shared" si="282"/>
        <v>1202391.99</v>
      </c>
      <c r="L678" s="130">
        <f t="shared" si="282"/>
        <v>645680.76</v>
      </c>
    </row>
    <row r="679" spans="1:12" ht="30.6" thickBot="1" x14ac:dyDescent="0.35">
      <c r="A679" s="88">
        <v>12</v>
      </c>
      <c r="B679" s="77" t="s">
        <v>22</v>
      </c>
      <c r="C679" s="64">
        <f t="shared" ref="C679:J681" si="283">C19+C49+C79+C109+C139+C169+C199+C229+C259+C289+C319+C349+C379+C409+C439+C469+C499+C529+C559+C589+C619+C649</f>
        <v>112495.78000000001</v>
      </c>
      <c r="D679" s="65">
        <f t="shared" si="283"/>
        <v>26311.420000000002</v>
      </c>
      <c r="E679" s="64">
        <f t="shared" si="283"/>
        <v>9643.9699999999993</v>
      </c>
      <c r="F679" s="65">
        <f t="shared" si="283"/>
        <v>1331</v>
      </c>
      <c r="G679" s="64">
        <f t="shared" si="283"/>
        <v>4487.8999999999996</v>
      </c>
      <c r="H679" s="65">
        <f t="shared" si="283"/>
        <v>887</v>
      </c>
      <c r="I679" s="64">
        <f t="shared" si="283"/>
        <v>4524.1050000000005</v>
      </c>
      <c r="J679" s="65">
        <f t="shared" si="283"/>
        <v>0</v>
      </c>
      <c r="K679" s="66">
        <f>C679+E679+G679+I679</f>
        <v>131151.755</v>
      </c>
      <c r="L679" s="67">
        <f t="shared" si="279"/>
        <v>28529.420000000002</v>
      </c>
    </row>
    <row r="680" spans="1:12" ht="21.9" customHeight="1" thickBot="1" x14ac:dyDescent="0.35">
      <c r="A680" s="71">
        <v>13</v>
      </c>
      <c r="B680" s="78" t="s">
        <v>1</v>
      </c>
      <c r="C680" s="64">
        <f t="shared" si="283"/>
        <v>114083.48999999999</v>
      </c>
      <c r="D680" s="65">
        <f t="shared" si="283"/>
        <v>21317.42</v>
      </c>
      <c r="E680" s="64">
        <f t="shared" si="283"/>
        <v>6724.1200000000008</v>
      </c>
      <c r="F680" s="65">
        <f t="shared" si="283"/>
        <v>24</v>
      </c>
      <c r="G680" s="64">
        <f t="shared" si="283"/>
        <v>9011.86</v>
      </c>
      <c r="H680" s="65">
        <f t="shared" si="283"/>
        <v>360.71749999999997</v>
      </c>
      <c r="I680" s="64">
        <f t="shared" si="283"/>
        <v>3761.86</v>
      </c>
      <c r="J680" s="65">
        <f t="shared" si="283"/>
        <v>903</v>
      </c>
      <c r="K680" s="66">
        <f>C680+E680+G680+I680</f>
        <v>133581.32999999999</v>
      </c>
      <c r="L680" s="67">
        <f t="shared" si="279"/>
        <v>22605.137499999997</v>
      </c>
    </row>
    <row r="681" spans="1:12" ht="21.9" customHeight="1" thickBot="1" x14ac:dyDescent="0.35">
      <c r="A681" s="79">
        <v>14</v>
      </c>
      <c r="B681" s="78" t="s">
        <v>23</v>
      </c>
      <c r="C681" s="80">
        <f t="shared" si="283"/>
        <v>11761.23</v>
      </c>
      <c r="D681" s="81">
        <f t="shared" si="283"/>
        <v>6197.22</v>
      </c>
      <c r="E681" s="80">
        <f t="shared" si="283"/>
        <v>3696.93</v>
      </c>
      <c r="F681" s="81">
        <f t="shared" si="283"/>
        <v>321</v>
      </c>
      <c r="G681" s="80">
        <f t="shared" si="283"/>
        <v>9444.5</v>
      </c>
      <c r="H681" s="81">
        <f t="shared" si="283"/>
        <v>1908</v>
      </c>
      <c r="I681" s="80">
        <f t="shared" si="283"/>
        <v>64.394999999999996</v>
      </c>
      <c r="J681" s="81">
        <f t="shared" si="283"/>
        <v>0</v>
      </c>
      <c r="K681" s="82">
        <f>C681+E681+G681+I681</f>
        <v>24967.055</v>
      </c>
      <c r="L681" s="83">
        <f t="shared" si="279"/>
        <v>8426.2200000000012</v>
      </c>
    </row>
    <row r="682" spans="1:12" ht="19.5" customHeight="1" thickBot="1" x14ac:dyDescent="0.35">
      <c r="A682" s="84">
        <v>15</v>
      </c>
      <c r="B682" s="74" t="s">
        <v>24</v>
      </c>
      <c r="C682" s="128">
        <f>SUM(C679:C681)</f>
        <v>238340.50000000003</v>
      </c>
      <c r="D682" s="129">
        <f t="shared" ref="D682:L682" si="284">SUM(D679:D681)</f>
        <v>53826.06</v>
      </c>
      <c r="E682" s="128">
        <f t="shared" si="284"/>
        <v>20065.02</v>
      </c>
      <c r="F682" s="129">
        <f t="shared" si="284"/>
        <v>1676</v>
      </c>
      <c r="G682" s="128">
        <f t="shared" si="284"/>
        <v>22944.260000000002</v>
      </c>
      <c r="H682" s="129">
        <f t="shared" si="284"/>
        <v>3155.7174999999997</v>
      </c>
      <c r="I682" s="128">
        <f t="shared" si="284"/>
        <v>8350.36</v>
      </c>
      <c r="J682" s="129">
        <f t="shared" si="284"/>
        <v>903</v>
      </c>
      <c r="K682" s="128">
        <f t="shared" si="284"/>
        <v>289700.13999999996</v>
      </c>
      <c r="L682" s="130">
        <f t="shared" si="284"/>
        <v>59560.777499999997</v>
      </c>
    </row>
    <row r="683" spans="1:12" ht="20.100000000000001" customHeight="1" thickBot="1" x14ac:dyDescent="0.35">
      <c r="A683" s="88">
        <v>16</v>
      </c>
      <c r="B683" s="76" t="s">
        <v>25</v>
      </c>
      <c r="C683" s="64">
        <f t="shared" ref="C683:J684" si="285">C23+C53+C83+C113+C143+C173+C203+C233+C263+C293+C323+C353+C383+C413+C443+C473+C503+C533+C563+C593+C623+C653</f>
        <v>101514.73999999999</v>
      </c>
      <c r="D683" s="65">
        <f t="shared" si="285"/>
        <v>71502.83</v>
      </c>
      <c r="E683" s="64">
        <f t="shared" si="285"/>
        <v>12192.27</v>
      </c>
      <c r="F683" s="65">
        <f t="shared" si="285"/>
        <v>814.88</v>
      </c>
      <c r="G683" s="64">
        <f t="shared" si="285"/>
        <v>11818.39</v>
      </c>
      <c r="H683" s="65">
        <f t="shared" si="285"/>
        <v>100</v>
      </c>
      <c r="I683" s="64">
        <f t="shared" si="285"/>
        <v>2694.0150000000003</v>
      </c>
      <c r="J683" s="65">
        <f t="shared" si="285"/>
        <v>0</v>
      </c>
      <c r="K683" s="66">
        <f>C683+E683+G683+I683</f>
        <v>128219.41499999999</v>
      </c>
      <c r="L683" s="67">
        <f t="shared" si="279"/>
        <v>72417.710000000006</v>
      </c>
    </row>
    <row r="684" spans="1:12" ht="33.75" customHeight="1" thickBot="1" x14ac:dyDescent="0.35">
      <c r="A684" s="79">
        <v>17</v>
      </c>
      <c r="B684" s="77" t="s">
        <v>26</v>
      </c>
      <c r="C684" s="80">
        <f t="shared" si="285"/>
        <v>91092.69</v>
      </c>
      <c r="D684" s="81">
        <f t="shared" si="285"/>
        <v>157261.07999999999</v>
      </c>
      <c r="E684" s="80">
        <f t="shared" si="285"/>
        <v>57601.97</v>
      </c>
      <c r="F684" s="81">
        <f t="shared" si="285"/>
        <v>3858.3999999999996</v>
      </c>
      <c r="G684" s="80">
        <f t="shared" si="285"/>
        <v>6240.9800000000005</v>
      </c>
      <c r="H684" s="81">
        <f t="shared" si="285"/>
        <v>422.25</v>
      </c>
      <c r="I684" s="80">
        <f t="shared" si="285"/>
        <v>3392.31</v>
      </c>
      <c r="J684" s="81">
        <f t="shared" si="285"/>
        <v>282.7</v>
      </c>
      <c r="K684" s="82">
        <f>C684+E684+G684+I684</f>
        <v>158327.95000000001</v>
      </c>
      <c r="L684" s="83">
        <f t="shared" si="279"/>
        <v>161824.43</v>
      </c>
    </row>
    <row r="685" spans="1:12" ht="32.25" customHeight="1" thickBot="1" x14ac:dyDescent="0.35">
      <c r="A685" s="84">
        <v>18</v>
      </c>
      <c r="B685" s="74" t="s">
        <v>27</v>
      </c>
      <c r="C685" s="128">
        <f>SUM(C683:C684)</f>
        <v>192607.43</v>
      </c>
      <c r="D685" s="129">
        <f t="shared" ref="D685:L685" si="286">SUM(D683:D684)</f>
        <v>228763.90999999997</v>
      </c>
      <c r="E685" s="128">
        <f t="shared" si="286"/>
        <v>69794.240000000005</v>
      </c>
      <c r="F685" s="129">
        <f t="shared" si="286"/>
        <v>4673.28</v>
      </c>
      <c r="G685" s="128">
        <f t="shared" si="286"/>
        <v>18059.37</v>
      </c>
      <c r="H685" s="129">
        <f t="shared" si="286"/>
        <v>522.25</v>
      </c>
      <c r="I685" s="128">
        <f t="shared" si="286"/>
        <v>6086.3250000000007</v>
      </c>
      <c r="J685" s="129">
        <f t="shared" si="286"/>
        <v>282.7</v>
      </c>
      <c r="K685" s="128">
        <f t="shared" si="286"/>
        <v>286547.36499999999</v>
      </c>
      <c r="L685" s="130">
        <f t="shared" si="286"/>
        <v>234242.14</v>
      </c>
    </row>
    <row r="686" spans="1:12" ht="34.5" customHeight="1" thickBot="1" x14ac:dyDescent="0.35">
      <c r="A686" s="84">
        <v>19</v>
      </c>
      <c r="B686" s="74" t="s">
        <v>28</v>
      </c>
      <c r="C686" s="85">
        <f>C678+C682+C685</f>
        <v>1401982.345</v>
      </c>
      <c r="D686" s="86">
        <f t="shared" ref="D686:L686" si="287">D678+D682+D685</f>
        <v>764441.21</v>
      </c>
      <c r="E686" s="85">
        <f t="shared" si="287"/>
        <v>214887.16999999998</v>
      </c>
      <c r="F686" s="86">
        <f t="shared" si="287"/>
        <v>60106.189999999995</v>
      </c>
      <c r="G686" s="85">
        <f t="shared" si="287"/>
        <v>102266.82</v>
      </c>
      <c r="H686" s="86">
        <f t="shared" si="287"/>
        <v>111954.8175</v>
      </c>
      <c r="I686" s="85">
        <f t="shared" si="287"/>
        <v>59503.16</v>
      </c>
      <c r="J686" s="86">
        <f t="shared" si="287"/>
        <v>2981.46</v>
      </c>
      <c r="K686" s="85">
        <f t="shared" si="287"/>
        <v>1778639.4949999999</v>
      </c>
      <c r="L686" s="87">
        <f t="shared" si="287"/>
        <v>939483.67749999999</v>
      </c>
    </row>
    <row r="687" spans="1:12" ht="21" customHeight="1" thickBot="1" x14ac:dyDescent="0.35">
      <c r="A687" s="84">
        <v>20</v>
      </c>
      <c r="B687" s="74" t="s">
        <v>29</v>
      </c>
      <c r="C687" s="85">
        <f>C667+C686</f>
        <v>4527313.3449999997</v>
      </c>
      <c r="D687" s="86">
        <f t="shared" ref="D687:L687" si="288">D667+D686</f>
        <v>3016464.73</v>
      </c>
      <c r="E687" s="85">
        <f t="shared" si="288"/>
        <v>1519323.4900000002</v>
      </c>
      <c r="F687" s="86">
        <f t="shared" si="288"/>
        <v>627792.60999999987</v>
      </c>
      <c r="G687" s="85">
        <f t="shared" si="288"/>
        <v>425154.47</v>
      </c>
      <c r="H687" s="86">
        <f t="shared" si="288"/>
        <v>461821.35750000004</v>
      </c>
      <c r="I687" s="85">
        <f t="shared" si="288"/>
        <v>70113.42</v>
      </c>
      <c r="J687" s="86">
        <f t="shared" si="288"/>
        <v>7599.71</v>
      </c>
      <c r="K687" s="85">
        <f t="shared" si="288"/>
        <v>6541904.7250000006</v>
      </c>
      <c r="L687" s="87">
        <f t="shared" si="288"/>
        <v>4113678.4074999997</v>
      </c>
    </row>
    <row r="688" spans="1:12" ht="21.6" customHeight="1" thickBot="1" x14ac:dyDescent="0.35">
      <c r="A688" s="134" t="s">
        <v>57</v>
      </c>
      <c r="B688" s="135"/>
      <c r="C688" s="136"/>
      <c r="D688" s="136"/>
      <c r="E688" s="136"/>
      <c r="F688" s="136"/>
      <c r="G688" s="136"/>
      <c r="H688" s="136"/>
      <c r="I688" s="136"/>
      <c r="J688" s="136"/>
      <c r="K688" s="136"/>
      <c r="L688" s="137"/>
    </row>
    <row r="689" spans="1:12" ht="18" x14ac:dyDescent="0.3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hidden="1" x14ac:dyDescent="0.3">
      <c r="A690" s="4"/>
      <c r="B690" s="4"/>
      <c r="C690" s="4">
        <f>C27+C57+C87+C117+C147+C177+C207+C237+C267+C297+C327+C357+C387+C417+C447+C477+C507+C537+C567+C597+C627+C657</f>
        <v>4678713.0050000008</v>
      </c>
      <c r="D690" s="4">
        <f t="shared" ref="D690:K690" si="289">D27+D57+D87+D117+D147+D177+D207+D237+D267+D297+D327+D357+D387+D417+D447+D477+D507+D537+D567+D597+D627+D657</f>
        <v>3016464.73</v>
      </c>
      <c r="E690" s="4">
        <f t="shared" si="289"/>
        <v>1519323.4900000002</v>
      </c>
      <c r="F690" s="4">
        <f t="shared" si="289"/>
        <v>627792.61</v>
      </c>
      <c r="G690" s="4">
        <f t="shared" si="289"/>
        <v>425154.47</v>
      </c>
      <c r="H690" s="4">
        <f t="shared" si="289"/>
        <v>461821.35750000004</v>
      </c>
      <c r="I690" s="4">
        <f t="shared" si="289"/>
        <v>70113.42</v>
      </c>
      <c r="J690" s="4">
        <f t="shared" si="289"/>
        <v>7599.71</v>
      </c>
      <c r="K690" s="37">
        <f t="shared" si="289"/>
        <v>6693304.3849999998</v>
      </c>
      <c r="L690" s="37">
        <f>L27+L57+L87+L117+L147+L177+L207+L237+L267+L297+L327+L357+L387+L417+L447+L477+L507+L537+L567+L597+L627+L657</f>
        <v>4113678.4074999997</v>
      </c>
    </row>
    <row r="691" spans="1:12" hidden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idden="1" x14ac:dyDescent="0.3">
      <c r="A692" s="4"/>
      <c r="B692" s="4"/>
      <c r="C692" s="37">
        <f>C687-C690</f>
        <v>-151399.66000000108</v>
      </c>
      <c r="D692" s="37">
        <f t="shared" ref="D692:K692" si="290">D687-D690</f>
        <v>0</v>
      </c>
      <c r="E692" s="37">
        <f t="shared" si="290"/>
        <v>0</v>
      </c>
      <c r="F692" s="37">
        <f t="shared" si="290"/>
        <v>0</v>
      </c>
      <c r="G692" s="37">
        <f t="shared" si="290"/>
        <v>0</v>
      </c>
      <c r="H692" s="37">
        <f t="shared" si="290"/>
        <v>0</v>
      </c>
      <c r="I692" s="37">
        <f t="shared" si="290"/>
        <v>0</v>
      </c>
      <c r="J692" s="37">
        <f t="shared" si="290"/>
        <v>0</v>
      </c>
      <c r="K692" s="37">
        <f t="shared" si="290"/>
        <v>-151399.65999999922</v>
      </c>
      <c r="L692" s="37">
        <f>L687-L690</f>
        <v>0</v>
      </c>
    </row>
    <row r="693" spans="1:12" hidden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9" spans="1:12" x14ac:dyDescent="0.3">
      <c r="L699" s="127"/>
    </row>
  </sheetData>
  <mergeCells count="199">
    <mergeCell ref="A660:L660"/>
    <mergeCell ref="A661:J661"/>
    <mergeCell ref="A662:L662"/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8:L688"/>
    <mergeCell ref="K661:L661"/>
    <mergeCell ref="A663:L663"/>
    <mergeCell ref="A664:L664"/>
    <mergeCell ref="C665:D665"/>
    <mergeCell ref="E665:F665"/>
    <mergeCell ref="G665:H665"/>
    <mergeCell ref="I665:J665"/>
    <mergeCell ref="K665:L665"/>
  </mergeCells>
  <pageMargins left="0.24" right="0.31" top="0.74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2020-10-31T14:50:45Z</cp:lastPrinted>
  <dcterms:created xsi:type="dcterms:W3CDTF">2011-10-07T06:46:22Z</dcterms:created>
  <dcterms:modified xsi:type="dcterms:W3CDTF">2020-11-23T04:58:58Z</dcterms:modified>
</cp:coreProperties>
</file>