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6948"/>
  </bookViews>
  <sheets>
    <sheet name="Sheet1" sheetId="1" r:id="rId1"/>
  </sheets>
  <definedNames>
    <definedName name="_xlnm.Print_Area" localSheetId="0">Sheet1!$A$2:$W$39</definedName>
  </definedNames>
  <calcPr calcId="162913"/>
</workbook>
</file>

<file path=xl/calcChain.xml><?xml version="1.0" encoding="utf-8"?>
<calcChain xmlns="http://schemas.openxmlformats.org/spreadsheetml/2006/main">
  <c r="AH8" i="1" l="1"/>
  <c r="AI8" i="1"/>
  <c r="AH9" i="1"/>
  <c r="AI9" i="1"/>
  <c r="AH10" i="1"/>
  <c r="AI10" i="1"/>
  <c r="AH11" i="1"/>
  <c r="AI11" i="1"/>
  <c r="AH12" i="1"/>
  <c r="AI12" i="1"/>
  <c r="AH13" i="1"/>
  <c r="AI13" i="1"/>
  <c r="AH14" i="1"/>
  <c r="AI14" i="1"/>
  <c r="AH15" i="1"/>
  <c r="AI15" i="1"/>
  <c r="AH16" i="1"/>
  <c r="AI16" i="1"/>
  <c r="AH17" i="1"/>
  <c r="AI17" i="1"/>
  <c r="AH18" i="1"/>
  <c r="AI18" i="1"/>
  <c r="AH19" i="1"/>
  <c r="AI19" i="1"/>
  <c r="AH20" i="1"/>
  <c r="AI20" i="1"/>
  <c r="AH21" i="1"/>
  <c r="AI21" i="1"/>
  <c r="AH22" i="1"/>
  <c r="AI22" i="1"/>
  <c r="AH23" i="1"/>
  <c r="AI23" i="1"/>
  <c r="AH27" i="1"/>
  <c r="AI27" i="1"/>
  <c r="AH28" i="1"/>
  <c r="AI28" i="1"/>
  <c r="AH29" i="1"/>
  <c r="AI29" i="1"/>
  <c r="AH30" i="1"/>
  <c r="AI30" i="1"/>
  <c r="AH31" i="1"/>
  <c r="AI31" i="1"/>
  <c r="AH32" i="1"/>
  <c r="AI32" i="1"/>
  <c r="AH34" i="1"/>
  <c r="AI34" i="1"/>
  <c r="AH35" i="1"/>
  <c r="AI35" i="1"/>
  <c r="AB36" i="1"/>
  <c r="AC36" i="1"/>
  <c r="AD36" i="1"/>
  <c r="AH36" i="1" s="1"/>
  <c r="AE36" i="1"/>
  <c r="AI36" i="1" s="1"/>
  <c r="AF36" i="1"/>
  <c r="AG36" i="1"/>
  <c r="U9" i="1" l="1"/>
  <c r="V9" i="1"/>
  <c r="U10" i="1"/>
  <c r="V10" i="1"/>
  <c r="U11" i="1"/>
  <c r="V11" i="1"/>
  <c r="U12" i="1"/>
  <c r="V12" i="1"/>
  <c r="U13" i="1"/>
  <c r="V13" i="1"/>
  <c r="U14" i="1"/>
  <c r="V14" i="1"/>
  <c r="U15" i="1"/>
  <c r="V15" i="1"/>
  <c r="U16" i="1"/>
  <c r="V16" i="1"/>
  <c r="U17" i="1"/>
  <c r="V17" i="1"/>
  <c r="U18" i="1"/>
  <c r="V18" i="1"/>
  <c r="U19" i="1"/>
  <c r="V19" i="1"/>
  <c r="U20" i="1"/>
  <c r="V20" i="1"/>
  <c r="U21" i="1"/>
  <c r="V21" i="1"/>
  <c r="U22" i="1"/>
  <c r="V22" i="1"/>
  <c r="U23" i="1"/>
  <c r="V23" i="1"/>
  <c r="U24" i="1"/>
  <c r="V24" i="1"/>
  <c r="U25" i="1"/>
  <c r="V25" i="1"/>
  <c r="U26" i="1"/>
  <c r="V26" i="1"/>
  <c r="U27" i="1"/>
  <c r="V27" i="1"/>
  <c r="U28" i="1"/>
  <c r="V28" i="1"/>
  <c r="U29" i="1"/>
  <c r="V29" i="1"/>
  <c r="U30" i="1"/>
  <c r="V30" i="1"/>
  <c r="U31" i="1"/>
  <c r="V31" i="1"/>
  <c r="U32" i="1"/>
  <c r="V32" i="1"/>
  <c r="U33" i="1"/>
  <c r="V33" i="1"/>
  <c r="U34" i="1"/>
  <c r="V34" i="1"/>
  <c r="U35" i="1"/>
  <c r="V35" i="1"/>
  <c r="V8" i="1"/>
  <c r="U8" i="1"/>
  <c r="U36" i="1" l="1"/>
  <c r="V36" i="1"/>
  <c r="I36" i="1"/>
  <c r="H36" i="1"/>
  <c r="S36" i="1"/>
  <c r="R36" i="1"/>
  <c r="Q36" i="1"/>
  <c r="P36" i="1"/>
  <c r="O36" i="1"/>
  <c r="N36" i="1"/>
  <c r="M36" i="1"/>
  <c r="L36" i="1"/>
  <c r="K36" i="1"/>
  <c r="J36" i="1"/>
  <c r="G36" i="1"/>
  <c r="F36" i="1"/>
  <c r="E36" i="1"/>
  <c r="D36" i="1"/>
  <c r="C36" i="1"/>
</calcChain>
</file>

<file path=xl/sharedStrings.xml><?xml version="1.0" encoding="utf-8"?>
<sst xmlns="http://schemas.openxmlformats.org/spreadsheetml/2006/main" count="108" uniqueCount="55">
  <si>
    <t>Sr No</t>
  </si>
  <si>
    <t>Total Digital transactions</t>
  </si>
  <si>
    <t>No. of Transactions</t>
  </si>
  <si>
    <t>Amount</t>
  </si>
  <si>
    <t>No. of  Transactions</t>
  </si>
  <si>
    <t>No.</t>
  </si>
  <si>
    <t>Total</t>
  </si>
  <si>
    <t>Budget (No. of Digital Transaction 2017-18)</t>
  </si>
  <si>
    <t>No. of PoS Machines</t>
  </si>
  <si>
    <t>USSD &amp; UPI, Bhim App (Only Outward Transactions)</t>
  </si>
  <si>
    <t>IBS &amp;MBS (other than IMPS, NEFT,RTGS (Only otward Transactins)</t>
  </si>
  <si>
    <t>IMPS (IBS,MBS,Branches &amp;others)(Only Outward Transactins)</t>
  </si>
  <si>
    <t xml:space="preserve"> Transactions Through e-wallets (Paytm, Airtel Money etc.) (Only outward Transactins)</t>
  </si>
  <si>
    <t>RTGS &amp; NEFT (through all channels excluding offfice accounts) (Only outward Transactins)</t>
  </si>
  <si>
    <t>Other ECS and NACH (Debit &amp; Credit)</t>
  </si>
  <si>
    <t>AePS (Finance )/Adhar Pay (Only Outward Transactions)</t>
  </si>
  <si>
    <t>Debit &amp; Credit Card Transactions (Finance, Successful Including POS,ATM and E-com ) excluding ATM cash withdrawl (Only outward Transactins)</t>
  </si>
  <si>
    <t>BBPS (Bharat Bill Payment System)</t>
  </si>
  <si>
    <t>NETC (National Electronic Toll Collection)</t>
  </si>
  <si>
    <t>PPC (Prepaid Card )</t>
  </si>
  <si>
    <t xml:space="preserve">Total </t>
  </si>
  <si>
    <t>%Age Achievement</t>
  </si>
  <si>
    <t>Only Total Figures for Punjab State; No districtwise Requirment</t>
  </si>
  <si>
    <t>UCO BANK</t>
  </si>
  <si>
    <t>IDBI Bk Ltd</t>
  </si>
  <si>
    <t>J&amp;K BK Ltd</t>
  </si>
  <si>
    <t>HDFC BK Ld</t>
  </si>
  <si>
    <t>ICICI Bk Ltd</t>
  </si>
  <si>
    <t>YES BANK</t>
  </si>
  <si>
    <t>INDUSIND BANK</t>
  </si>
  <si>
    <t>AXIS Bank</t>
  </si>
  <si>
    <t>PB. GRAMIN BK.</t>
  </si>
  <si>
    <t>PB. State Coop. BK</t>
  </si>
  <si>
    <t>Name of Bank</t>
  </si>
  <si>
    <t>Capital Small Fin.Bk.</t>
  </si>
  <si>
    <t>KOTAK MAHINDRA BK</t>
  </si>
  <si>
    <t>Punjab National Bank</t>
  </si>
  <si>
    <t>Punjab &amp; Sind Bank</t>
  </si>
  <si>
    <t>Bank of Baroda</t>
  </si>
  <si>
    <t>Bank of India</t>
  </si>
  <si>
    <t>Bank of Maharashtra</t>
  </si>
  <si>
    <t>Canara Bank</t>
  </si>
  <si>
    <t>Central Bank of India</t>
  </si>
  <si>
    <t>Indian bank</t>
  </si>
  <si>
    <t>India Overseas Bank</t>
  </si>
  <si>
    <t>State Bank of India</t>
  </si>
  <si>
    <t>Union Bank of India</t>
  </si>
  <si>
    <t>AU Small Fin.Bk.</t>
  </si>
  <si>
    <t>Federal Bank</t>
  </si>
  <si>
    <t>Jana Small Finance Bank</t>
  </si>
  <si>
    <t>Ujjivan Small Fin. Bank</t>
  </si>
  <si>
    <t>Bandhan Bank</t>
  </si>
  <si>
    <t>Information regarding Digital transactions from 01.04.2020 to 30.09.2020                                      ( Amount in crores)</t>
  </si>
  <si>
    <t>Information regarding Digital transactions from 01.04.2020 to 31.12.2020 ( Amount in crores)</t>
  </si>
  <si>
    <t>Annexure - 29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</si>
</sst>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0.00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Times New Roman"/>
      <family val="1"/>
    </font>
    <font>
      <sz val="11"/>
      <name val="Calibri"/>
      <family val="2"/>
      <scheme val="minor"/>
    </font>
    <font>
      <b/>
      <sz val="30"/>
      <name val="Century Gothic"/>
      <family val="2"/>
    </font>
    <font>
      <b/>
      <sz val="26"/>
      <name val="Century Gothic"/>
      <family val="2"/>
    </font>
    <font>
      <sz val="14"/>
      <name val="Calibri"/>
      <family val="2"/>
      <scheme val="minor"/>
    </font>
    <font>
      <sz val="22"/>
      <name val="Calibri"/>
      <family val="2"/>
      <scheme val="minor"/>
    </font>
    <font>
      <b/>
      <sz val="36"/>
      <name val="Century Gothic"/>
      <family val="2"/>
    </font>
    <font>
      <sz val="16"/>
      <name val="Calibri"/>
      <family val="2"/>
      <scheme val="minor"/>
    </font>
    <font>
      <sz val="30"/>
      <name val="Century Gothic"/>
      <family val="2"/>
    </font>
    <font>
      <sz val="30"/>
      <name val="Calibri"/>
      <family val="2"/>
      <scheme val="minor"/>
    </font>
    <font>
      <b/>
      <sz val="16"/>
      <name val="Calibri"/>
      <family val="2"/>
      <scheme val="minor"/>
    </font>
    <font>
      <b/>
      <sz val="30"/>
      <name val="Calibri"/>
      <family val="2"/>
      <scheme val="minor"/>
    </font>
    <font>
      <b/>
      <sz val="28"/>
      <name val="Calibri"/>
      <family val="2"/>
      <scheme val="minor"/>
    </font>
    <font>
      <sz val="28"/>
      <name val="Calibri"/>
      <family val="2"/>
      <scheme val="minor"/>
    </font>
    <font>
      <b/>
      <sz val="18"/>
      <name val="Calibri"/>
      <family val="2"/>
      <scheme val="minor"/>
    </font>
    <font>
      <b/>
      <sz val="20"/>
      <name val="Calibri"/>
      <family val="2"/>
      <scheme val="minor"/>
    </font>
    <font>
      <b/>
      <sz val="22"/>
      <name val="Calibri"/>
      <family val="2"/>
      <scheme val="minor"/>
    </font>
    <font>
      <b/>
      <sz val="26"/>
      <color rgb="FFFF0000"/>
      <name val="Century Gothic"/>
      <family val="2"/>
    </font>
    <font>
      <sz val="16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22"/>
      <color theme="1"/>
      <name val="Century Gothic"/>
      <family val="2"/>
    </font>
    <font>
      <b/>
      <sz val="26"/>
      <color theme="1"/>
      <name val="Century Gothic"/>
      <family val="2"/>
    </font>
    <font>
      <b/>
      <sz val="36"/>
      <color theme="1"/>
      <name val="Century Gothic"/>
      <family val="2"/>
    </font>
    <font>
      <sz val="36"/>
      <color theme="1"/>
      <name val="Century Gothic"/>
      <family val="2"/>
    </font>
    <font>
      <b/>
      <sz val="4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1" fillId="0" borderId="0"/>
  </cellStyleXfs>
  <cellXfs count="122"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horizontal="center" vertical="center"/>
    </xf>
    <xf numFmtId="0" fontId="5" fillId="0" borderId="19" xfId="0" applyFont="1" applyFill="1" applyBorder="1" applyAlignment="1">
      <alignment vertical="center"/>
    </xf>
    <xf numFmtId="0" fontId="6" fillId="0" borderId="0" xfId="0" applyFont="1"/>
    <xf numFmtId="0" fontId="7" fillId="0" borderId="0" xfId="0" applyFont="1"/>
    <xf numFmtId="1" fontId="8" fillId="0" borderId="1" xfId="0" applyNumberFormat="1" applyFont="1" applyBorder="1" applyAlignment="1">
      <alignment horizontal="center" vertical="center"/>
    </xf>
    <xf numFmtId="0" fontId="9" fillId="0" borderId="0" xfId="0" applyFont="1"/>
    <xf numFmtId="0" fontId="10" fillId="0" borderId="45" xfId="0" applyFont="1" applyBorder="1" applyAlignment="1">
      <alignment horizontal="center"/>
    </xf>
    <xf numFmtId="1" fontId="8" fillId="0" borderId="14" xfId="0" applyNumberFormat="1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1" fontId="3" fillId="0" borderId="0" xfId="0" applyNumberFormat="1" applyFont="1"/>
    <xf numFmtId="0" fontId="9" fillId="0" borderId="22" xfId="0" applyFont="1" applyBorder="1" applyAlignment="1">
      <alignment horizontal="center" vertical="center"/>
    </xf>
    <xf numFmtId="1" fontId="5" fillId="0" borderId="19" xfId="2" applyNumberFormat="1" applyFont="1" applyFill="1" applyBorder="1" applyAlignment="1">
      <alignment horizontal="left" vertical="center"/>
    </xf>
    <xf numFmtId="0" fontId="5" fillId="0" borderId="13" xfId="0" applyFont="1" applyFill="1" applyBorder="1" applyAlignment="1">
      <alignment vertical="center"/>
    </xf>
    <xf numFmtId="0" fontId="3" fillId="0" borderId="0" xfId="0" applyFont="1" applyAlignment="1">
      <alignment horizontal="center"/>
    </xf>
    <xf numFmtId="0" fontId="15" fillId="0" borderId="0" xfId="0" applyFont="1"/>
    <xf numFmtId="0" fontId="17" fillId="0" borderId="9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2" fillId="0" borderId="31" xfId="0" applyFont="1" applyBorder="1" applyAlignment="1">
      <alignment horizontal="center" vertical="center"/>
    </xf>
    <xf numFmtId="0" fontId="12" fillId="0" borderId="32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8" fillId="0" borderId="3" xfId="3" applyFont="1" applyBorder="1" applyAlignment="1">
      <alignment horizontal="center" vertical="center"/>
    </xf>
    <xf numFmtId="0" fontId="18" fillId="0" borderId="5" xfId="3" applyFont="1" applyBorder="1" applyAlignment="1">
      <alignment horizontal="center" vertical="center"/>
    </xf>
    <xf numFmtId="0" fontId="12" fillId="0" borderId="33" xfId="0" applyFont="1" applyBorder="1" applyAlignment="1">
      <alignment horizontal="center" vertical="center"/>
    </xf>
    <xf numFmtId="0" fontId="12" fillId="0" borderId="34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9" fillId="0" borderId="19" xfId="0" applyFont="1" applyFill="1" applyBorder="1" applyAlignment="1">
      <alignment vertical="center"/>
    </xf>
    <xf numFmtId="0" fontId="20" fillId="0" borderId="0" xfId="0" applyFont="1"/>
    <xf numFmtId="0" fontId="20" fillId="0" borderId="22" xfId="0" applyFont="1" applyBorder="1" applyAlignment="1">
      <alignment horizontal="center" vertical="center"/>
    </xf>
    <xf numFmtId="0" fontId="21" fillId="0" borderId="31" xfId="0" applyFont="1" applyBorder="1" applyAlignment="1">
      <alignment horizontal="center" vertical="center"/>
    </xf>
    <xf numFmtId="0" fontId="21" fillId="0" borderId="32" xfId="0" applyFont="1" applyBorder="1" applyAlignment="1">
      <alignment horizontal="center" vertical="center"/>
    </xf>
    <xf numFmtId="0" fontId="21" fillId="0" borderId="27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19" fillId="0" borderId="18" xfId="0" applyFont="1" applyFill="1" applyBorder="1" applyAlignment="1">
      <alignment vertical="center"/>
    </xf>
    <xf numFmtId="0" fontId="21" fillId="0" borderId="29" xfId="0" applyFont="1" applyBorder="1" applyAlignment="1">
      <alignment horizontal="center" vertical="center"/>
    </xf>
    <xf numFmtId="0" fontId="21" fillId="0" borderId="30" xfId="0" applyFont="1" applyBorder="1" applyAlignment="1">
      <alignment horizontal="center" vertical="center"/>
    </xf>
    <xf numFmtId="0" fontId="21" fillId="0" borderId="35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1" fontId="8" fillId="0" borderId="14" xfId="0" applyNumberFormat="1" applyFont="1" applyBorder="1" applyAlignment="1">
      <alignment horizontal="right" vertical="center"/>
    </xf>
    <xf numFmtId="0" fontId="0" fillId="2" borderId="44" xfId="0" applyFont="1" applyFill="1" applyBorder="1"/>
    <xf numFmtId="0" fontId="0" fillId="2" borderId="0" xfId="0" applyFont="1" applyFill="1" applyBorder="1"/>
    <xf numFmtId="0" fontId="0" fillId="2" borderId="0" xfId="0" applyFont="1" applyFill="1" applyBorder="1" applyAlignment="1">
      <alignment horizontal="center"/>
    </xf>
    <xf numFmtId="164" fontId="0" fillId="2" borderId="0" xfId="0" applyNumberFormat="1" applyFont="1" applyFill="1" applyBorder="1" applyAlignment="1">
      <alignment horizontal="center"/>
    </xf>
    <xf numFmtId="0" fontId="0" fillId="2" borderId="15" xfId="0" applyFont="1" applyFill="1" applyBorder="1"/>
    <xf numFmtId="0" fontId="22" fillId="2" borderId="9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164" fontId="22" fillId="2" borderId="1" xfId="0" applyNumberFormat="1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top" wrapText="1"/>
    </xf>
    <xf numFmtId="164" fontId="22" fillId="2" borderId="1" xfId="0" applyNumberFormat="1" applyFont="1" applyFill="1" applyBorder="1" applyAlignment="1">
      <alignment horizontal="center" vertical="top" wrapText="1"/>
    </xf>
    <xf numFmtId="0" fontId="23" fillId="2" borderId="37" xfId="0" applyFont="1" applyFill="1" applyBorder="1"/>
    <xf numFmtId="0" fontId="23" fillId="2" borderId="18" xfId="0" applyFont="1" applyFill="1" applyBorder="1" applyAlignment="1">
      <alignment vertical="center"/>
    </xf>
    <xf numFmtId="0" fontId="24" fillId="2" borderId="36" xfId="0" applyFont="1" applyFill="1" applyBorder="1" applyAlignment="1">
      <alignment horizontal="right"/>
    </xf>
    <xf numFmtId="0" fontId="24" fillId="2" borderId="35" xfId="0" applyFont="1" applyFill="1" applyBorder="1" applyAlignment="1">
      <alignment horizontal="right"/>
    </xf>
    <xf numFmtId="1" fontId="24" fillId="2" borderId="4" xfId="0" applyNumberFormat="1" applyFont="1" applyFill="1" applyBorder="1" applyAlignment="1">
      <alignment horizontal="right"/>
    </xf>
    <xf numFmtId="1" fontId="24" fillId="2" borderId="29" xfId="0" applyNumberFormat="1" applyFont="1" applyFill="1" applyBorder="1" applyAlignment="1">
      <alignment horizontal="right"/>
    </xf>
    <xf numFmtId="1" fontId="24" fillId="2" borderId="30" xfId="0" applyNumberFormat="1" applyFont="1" applyFill="1" applyBorder="1" applyAlignment="1">
      <alignment horizontal="right"/>
    </xf>
    <xf numFmtId="1" fontId="24" fillId="2" borderId="35" xfId="0" applyNumberFormat="1" applyFont="1" applyFill="1" applyBorder="1" applyAlignment="1">
      <alignment horizontal="right"/>
    </xf>
    <xf numFmtId="1" fontId="24" fillId="2" borderId="27" xfId="0" applyNumberFormat="1" applyFont="1" applyFill="1" applyBorder="1" applyAlignment="1">
      <alignment horizontal="right"/>
    </xf>
    <xf numFmtId="1" fontId="24" fillId="2" borderId="6" xfId="0" applyNumberFormat="1" applyFont="1" applyFill="1" applyBorder="1" applyAlignment="1">
      <alignment horizontal="right"/>
    </xf>
    <xf numFmtId="1" fontId="24" fillId="2" borderId="20" xfId="0" applyNumberFormat="1" applyFont="1" applyFill="1" applyBorder="1" applyAlignment="1">
      <alignment horizontal="right"/>
    </xf>
    <xf numFmtId="1" fontId="24" fillId="2" borderId="41" xfId="0" applyNumberFormat="1" applyFont="1" applyFill="1" applyBorder="1" applyAlignment="1">
      <alignment horizontal="right"/>
    </xf>
    <xf numFmtId="0" fontId="23" fillId="2" borderId="31" xfId="0" applyFont="1" applyFill="1" applyBorder="1"/>
    <xf numFmtId="0" fontId="23" fillId="2" borderId="19" xfId="0" applyFont="1" applyFill="1" applyBorder="1" applyAlignment="1">
      <alignment vertical="center"/>
    </xf>
    <xf numFmtId="0" fontId="24" fillId="2" borderId="22" xfId="0" applyFont="1" applyFill="1" applyBorder="1" applyAlignment="1">
      <alignment horizontal="right"/>
    </xf>
    <xf numFmtId="0" fontId="24" fillId="2" borderId="27" xfId="0" applyFont="1" applyFill="1" applyBorder="1" applyAlignment="1">
      <alignment horizontal="right"/>
    </xf>
    <xf numFmtId="1" fontId="24" fillId="2" borderId="31" xfId="0" applyNumberFormat="1" applyFont="1" applyFill="1" applyBorder="1" applyAlignment="1">
      <alignment horizontal="right"/>
    </xf>
    <xf numFmtId="1" fontId="24" fillId="2" borderId="32" xfId="0" applyNumberFormat="1" applyFont="1" applyFill="1" applyBorder="1" applyAlignment="1">
      <alignment horizontal="right"/>
    </xf>
    <xf numFmtId="1" fontId="24" fillId="2" borderId="37" xfId="0" applyNumberFormat="1" applyFont="1" applyFill="1" applyBorder="1" applyAlignment="1">
      <alignment horizontal="right"/>
    </xf>
    <xf numFmtId="1" fontId="24" fillId="2" borderId="38" xfId="0" applyNumberFormat="1" applyFont="1" applyFill="1" applyBorder="1" applyAlignment="1">
      <alignment horizontal="right"/>
    </xf>
    <xf numFmtId="1" fontId="24" fillId="2" borderId="21" xfId="0" applyNumberFormat="1" applyFont="1" applyFill="1" applyBorder="1" applyAlignment="1">
      <alignment horizontal="right"/>
    </xf>
    <xf numFmtId="1" fontId="24" fillId="2" borderId="19" xfId="0" applyNumberFormat="1" applyFont="1" applyFill="1" applyBorder="1" applyAlignment="1">
      <alignment horizontal="right"/>
    </xf>
    <xf numFmtId="1" fontId="24" fillId="2" borderId="43" xfId="0" applyNumberFormat="1" applyFont="1" applyFill="1" applyBorder="1" applyAlignment="1">
      <alignment horizontal="right"/>
    </xf>
    <xf numFmtId="1" fontId="23" fillId="2" borderId="19" xfId="2" applyNumberFormat="1" applyFont="1" applyFill="1" applyBorder="1" applyAlignment="1">
      <alignment horizontal="left" vertical="center"/>
    </xf>
    <xf numFmtId="0" fontId="23" fillId="2" borderId="13" xfId="0" applyFont="1" applyFill="1" applyBorder="1" applyAlignment="1">
      <alignment vertical="center"/>
    </xf>
    <xf numFmtId="0" fontId="24" fillId="2" borderId="23" xfId="0" applyFont="1" applyFill="1" applyBorder="1" applyAlignment="1">
      <alignment horizontal="right"/>
    </xf>
    <xf numFmtId="1" fontId="24" fillId="2" borderId="39" xfId="0" applyNumberFormat="1" applyFont="1" applyFill="1" applyBorder="1" applyAlignment="1">
      <alignment horizontal="right"/>
    </xf>
    <xf numFmtId="1" fontId="24" fillId="2" borderId="40" xfId="0" applyNumberFormat="1" applyFont="1" applyFill="1" applyBorder="1" applyAlignment="1">
      <alignment horizontal="right"/>
    </xf>
    <xf numFmtId="1" fontId="24" fillId="2" borderId="33" xfId="0" applyNumberFormat="1" applyFont="1" applyFill="1" applyBorder="1" applyAlignment="1">
      <alignment horizontal="right"/>
    </xf>
    <xf numFmtId="1" fontId="24" fillId="2" borderId="34" xfId="0" applyNumberFormat="1" applyFont="1" applyFill="1" applyBorder="1" applyAlignment="1">
      <alignment horizontal="right"/>
    </xf>
    <xf numFmtId="1" fontId="24" fillId="2" borderId="42" xfId="0" applyNumberFormat="1" applyFont="1" applyFill="1" applyBorder="1" applyAlignment="1">
      <alignment horizontal="right"/>
    </xf>
    <xf numFmtId="0" fontId="13" fillId="0" borderId="17" xfId="0" applyFont="1" applyBorder="1"/>
    <xf numFmtId="0" fontId="22" fillId="2" borderId="1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top" wrapText="1"/>
    </xf>
    <xf numFmtId="0" fontId="22" fillId="2" borderId="11" xfId="0" applyFont="1" applyFill="1" applyBorder="1" applyAlignment="1">
      <alignment horizontal="center" vertical="top" wrapText="1"/>
    </xf>
    <xf numFmtId="0" fontId="22" fillId="2" borderId="12" xfId="0" applyFont="1" applyFill="1" applyBorder="1" applyAlignment="1">
      <alignment horizontal="center" vertical="top" wrapText="1"/>
    </xf>
    <xf numFmtId="0" fontId="26" fillId="2" borderId="7" xfId="0" applyFont="1" applyFill="1" applyBorder="1" applyAlignment="1">
      <alignment horizontal="center" vertical="center"/>
    </xf>
    <xf numFmtId="0" fontId="26" fillId="2" borderId="8" xfId="0" applyFont="1" applyFill="1" applyBorder="1" applyAlignment="1">
      <alignment horizontal="center" vertical="center"/>
    </xf>
    <xf numFmtId="0" fontId="26" fillId="2" borderId="9" xfId="0" applyFont="1" applyFill="1" applyBorder="1" applyAlignment="1">
      <alignment horizontal="center" vertical="center"/>
    </xf>
    <xf numFmtId="0" fontId="22" fillId="2" borderId="9" xfId="0" applyFont="1" applyFill="1" applyBorder="1" applyAlignment="1">
      <alignment horizontal="center" vertical="top" wrapText="1"/>
    </xf>
    <xf numFmtId="0" fontId="22" fillId="2" borderId="7" xfId="0" applyFont="1" applyFill="1" applyBorder="1" applyAlignment="1">
      <alignment horizontal="center" vertical="top" wrapText="1"/>
    </xf>
    <xf numFmtId="0" fontId="22" fillId="2" borderId="2" xfId="0" applyFont="1" applyFill="1" applyBorder="1" applyAlignment="1">
      <alignment horizontal="center" vertical="center" wrapText="1"/>
    </xf>
    <xf numFmtId="0" fontId="22" fillId="2" borderId="10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center" wrapText="1"/>
    </xf>
    <xf numFmtId="0" fontId="22" fillId="2" borderId="11" xfId="0" applyFont="1" applyFill="1" applyBorder="1" applyAlignment="1">
      <alignment horizontal="center" vertical="center" wrapText="1"/>
    </xf>
    <xf numFmtId="0" fontId="22" fillId="2" borderId="16" xfId="0" applyFont="1" applyFill="1" applyBorder="1" applyAlignment="1">
      <alignment horizontal="center" vertical="center" wrapText="1"/>
    </xf>
    <xf numFmtId="0" fontId="22" fillId="2" borderId="12" xfId="0" applyFont="1" applyFill="1" applyBorder="1" applyAlignment="1">
      <alignment horizontal="center" vertical="center" wrapText="1"/>
    </xf>
    <xf numFmtId="44" fontId="22" fillId="2" borderId="2" xfId="1" applyFont="1" applyFill="1" applyBorder="1" applyAlignment="1">
      <alignment horizontal="center" vertical="top" wrapText="1"/>
    </xf>
    <xf numFmtId="44" fontId="22" fillId="2" borderId="10" xfId="1" applyFont="1" applyFill="1" applyBorder="1" applyAlignment="1">
      <alignment horizontal="center" vertical="top" wrapText="1"/>
    </xf>
    <xf numFmtId="44" fontId="22" fillId="2" borderId="3" xfId="1" applyFont="1" applyFill="1" applyBorder="1" applyAlignment="1">
      <alignment horizontal="center" vertical="top" wrapText="1"/>
    </xf>
    <xf numFmtId="1" fontId="25" fillId="2" borderId="2" xfId="0" applyNumberFormat="1" applyFont="1" applyFill="1" applyBorder="1" applyAlignment="1">
      <alignment horizontal="center" vertical="center" wrapText="1"/>
    </xf>
    <xf numFmtId="1" fontId="25" fillId="2" borderId="10" xfId="0" applyNumberFormat="1" applyFont="1" applyFill="1" applyBorder="1" applyAlignment="1">
      <alignment horizontal="center" vertical="center" wrapText="1"/>
    </xf>
    <xf numFmtId="1" fontId="25" fillId="2" borderId="3" xfId="0" applyNumberFormat="1" applyFont="1" applyFill="1" applyBorder="1" applyAlignment="1">
      <alignment horizontal="center" vertical="center" wrapText="1"/>
    </xf>
    <xf numFmtId="164" fontId="25" fillId="2" borderId="2" xfId="0" applyNumberFormat="1" applyFont="1" applyFill="1" applyBorder="1" applyAlignment="1">
      <alignment horizontal="center" vertical="center" wrapText="1"/>
    </xf>
    <xf numFmtId="164" fontId="25" fillId="2" borderId="10" xfId="0" applyNumberFormat="1" applyFont="1" applyFill="1" applyBorder="1" applyAlignment="1">
      <alignment horizontal="center" vertical="center" wrapText="1"/>
    </xf>
    <xf numFmtId="164" fontId="25" fillId="2" borderId="3" xfId="0" applyNumberFormat="1" applyFont="1" applyFill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46" xfId="0" applyFont="1" applyBorder="1" applyAlignment="1">
      <alignment horizontal="center" vertical="center" wrapText="1"/>
    </xf>
  </cellXfs>
  <cellStyles count="4">
    <cellStyle name="Currency" xfId="1" builtinId="4"/>
    <cellStyle name="Normal" xfId="0" builtinId="0"/>
    <cellStyle name="Normal 2" xfId="2"/>
    <cellStyle name="Normal 3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I37"/>
  <sheetViews>
    <sheetView tabSelected="1" view="pageBreakPreview" zoomScale="25" zoomScaleNormal="55" zoomScaleSheetLayoutView="25" workbookViewId="0">
      <selection activeCell="B8" sqref="B8"/>
    </sheetView>
  </sheetViews>
  <sheetFormatPr defaultColWidth="8.88671875" defaultRowHeight="14.4" x14ac:dyDescent="0.3"/>
  <cols>
    <col min="1" max="1" width="9" style="1" bestFit="1" customWidth="1"/>
    <col min="2" max="2" width="68" style="1" customWidth="1"/>
    <col min="3" max="3" width="28" style="1" customWidth="1"/>
    <col min="4" max="4" width="30.5546875" style="1" customWidth="1"/>
    <col min="5" max="5" width="36.33203125" style="1" customWidth="1"/>
    <col min="6" max="6" width="40.44140625" style="1" customWidth="1"/>
    <col min="7" max="7" width="36" style="1" customWidth="1"/>
    <col min="8" max="8" width="43.33203125" style="1" customWidth="1"/>
    <col min="9" max="9" width="30.77734375" style="1" customWidth="1"/>
    <col min="10" max="10" width="35.33203125" style="1" customWidth="1"/>
    <col min="11" max="11" width="24.33203125" style="1" customWidth="1"/>
    <col min="12" max="12" width="40.6640625" style="1" customWidth="1"/>
    <col min="13" max="13" width="39.88671875" style="1" customWidth="1"/>
    <col min="14" max="14" width="35.44140625" style="1" customWidth="1"/>
    <col min="15" max="15" width="34.88671875" style="1" customWidth="1"/>
    <col min="16" max="16" width="36.33203125" style="1" customWidth="1"/>
    <col min="17" max="17" width="42.44140625" style="1" customWidth="1"/>
    <col min="18" max="18" width="37" style="1" customWidth="1"/>
    <col min="19" max="19" width="33.33203125" style="1" customWidth="1"/>
    <col min="20" max="20" width="21.5546875" style="1" hidden="1" customWidth="1"/>
    <col min="21" max="21" width="40.6640625" style="1" customWidth="1"/>
    <col min="22" max="22" width="42.44140625" style="1" customWidth="1"/>
    <col min="23" max="23" width="19" style="1" hidden="1" customWidth="1"/>
    <col min="24" max="24" width="9" style="1" bestFit="1" customWidth="1"/>
    <col min="25" max="25" width="8.88671875" style="1"/>
    <col min="26" max="26" width="13.44140625" style="15" hidden="1" customWidth="1"/>
    <col min="27" max="27" width="42.5546875" style="1" hidden="1" customWidth="1"/>
    <col min="28" max="28" width="22.33203125" style="1" hidden="1" customWidth="1"/>
    <col min="29" max="29" width="18.5546875" style="1" hidden="1" customWidth="1"/>
    <col min="30" max="30" width="22" style="1" hidden="1" customWidth="1"/>
    <col min="31" max="31" width="18.5546875" style="1" hidden="1" customWidth="1"/>
    <col min="32" max="32" width="22.6640625" style="1" hidden="1" customWidth="1"/>
    <col min="33" max="33" width="18.5546875" style="1" hidden="1" customWidth="1"/>
    <col min="34" max="34" width="18.88671875" style="1" hidden="1" customWidth="1"/>
    <col min="35" max="35" width="18.33203125" style="1" hidden="1" customWidth="1"/>
    <col min="36" max="72" width="0" style="1" hidden="1" customWidth="1"/>
    <col min="73" max="16384" width="8.88671875" style="1"/>
  </cols>
  <sheetData>
    <row r="2" spans="1:35" ht="40.950000000000003" customHeight="1" thickBot="1" x14ac:dyDescent="0.75">
      <c r="T2" s="86" t="s">
        <v>54</v>
      </c>
      <c r="U2" s="86"/>
      <c r="V2" s="86"/>
    </row>
    <row r="3" spans="1:35" s="16" customFormat="1" ht="77.25" customHeight="1" thickBot="1" x14ac:dyDescent="0.75">
      <c r="A3" s="91" t="s">
        <v>53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3"/>
      <c r="Z3" s="111" t="s">
        <v>52</v>
      </c>
      <c r="AA3" s="112"/>
      <c r="AB3" s="112"/>
      <c r="AC3" s="112"/>
      <c r="AD3" s="112"/>
      <c r="AE3" s="112"/>
      <c r="AF3" s="112"/>
      <c r="AG3" s="112"/>
      <c r="AH3" s="112"/>
      <c r="AI3" s="113"/>
    </row>
    <row r="4" spans="1:35" ht="15" thickBot="1" x14ac:dyDescent="0.35">
      <c r="A4" s="45"/>
      <c r="B4" s="46"/>
      <c r="C4" s="47"/>
      <c r="D4" s="47"/>
      <c r="E4" s="47"/>
      <c r="F4" s="47"/>
      <c r="G4" s="47"/>
      <c r="H4" s="47"/>
      <c r="I4" s="47"/>
      <c r="J4" s="47"/>
      <c r="K4" s="47"/>
      <c r="L4" s="47"/>
      <c r="M4" s="48"/>
      <c r="N4" s="47"/>
      <c r="O4" s="48"/>
      <c r="P4" s="48"/>
      <c r="Q4" s="48"/>
      <c r="R4" s="48"/>
      <c r="S4" s="48"/>
      <c r="T4" s="48"/>
      <c r="U4" s="46"/>
      <c r="V4" s="46"/>
      <c r="W4" s="49"/>
    </row>
    <row r="5" spans="1:35" s="4" customFormat="1" ht="167.25" customHeight="1" thickBot="1" x14ac:dyDescent="0.4">
      <c r="A5" s="96" t="s">
        <v>0</v>
      </c>
      <c r="B5" s="96" t="s">
        <v>33</v>
      </c>
      <c r="C5" s="96" t="s">
        <v>8</v>
      </c>
      <c r="D5" s="94" t="s">
        <v>15</v>
      </c>
      <c r="E5" s="88"/>
      <c r="F5" s="95" t="s">
        <v>11</v>
      </c>
      <c r="G5" s="94"/>
      <c r="H5" s="88" t="s">
        <v>9</v>
      </c>
      <c r="I5" s="88"/>
      <c r="J5" s="88" t="s">
        <v>12</v>
      </c>
      <c r="K5" s="88"/>
      <c r="L5" s="87" t="s">
        <v>16</v>
      </c>
      <c r="M5" s="87"/>
      <c r="N5" s="88" t="s">
        <v>13</v>
      </c>
      <c r="O5" s="88"/>
      <c r="P5" s="89" t="s">
        <v>10</v>
      </c>
      <c r="Q5" s="90"/>
      <c r="R5" s="89" t="s">
        <v>14</v>
      </c>
      <c r="S5" s="90"/>
      <c r="T5" s="102" t="s">
        <v>7</v>
      </c>
      <c r="U5" s="99" t="s">
        <v>1</v>
      </c>
      <c r="V5" s="100"/>
      <c r="W5" s="101"/>
      <c r="Z5" s="119" t="s">
        <v>0</v>
      </c>
      <c r="AA5" s="116" t="s">
        <v>33</v>
      </c>
      <c r="AB5" s="114" t="s">
        <v>17</v>
      </c>
      <c r="AC5" s="115"/>
      <c r="AD5" s="114" t="s">
        <v>18</v>
      </c>
      <c r="AE5" s="115"/>
      <c r="AF5" s="114" t="s">
        <v>19</v>
      </c>
      <c r="AG5" s="115"/>
      <c r="AH5" s="114" t="s">
        <v>20</v>
      </c>
      <c r="AI5" s="115"/>
    </row>
    <row r="6" spans="1:35" ht="85.65" customHeight="1" thickBot="1" x14ac:dyDescent="0.35">
      <c r="A6" s="97"/>
      <c r="B6" s="97"/>
      <c r="C6" s="97"/>
      <c r="D6" s="50" t="s">
        <v>2</v>
      </c>
      <c r="E6" s="51" t="s">
        <v>3</v>
      </c>
      <c r="F6" s="51" t="s">
        <v>2</v>
      </c>
      <c r="G6" s="51" t="s">
        <v>3</v>
      </c>
      <c r="H6" s="51" t="s">
        <v>2</v>
      </c>
      <c r="I6" s="51" t="s">
        <v>3</v>
      </c>
      <c r="J6" s="51" t="s">
        <v>4</v>
      </c>
      <c r="K6" s="51" t="s">
        <v>3</v>
      </c>
      <c r="L6" s="51" t="s">
        <v>4</v>
      </c>
      <c r="M6" s="52" t="s">
        <v>3</v>
      </c>
      <c r="N6" s="53" t="s">
        <v>2</v>
      </c>
      <c r="O6" s="54" t="s">
        <v>3</v>
      </c>
      <c r="P6" s="53" t="s">
        <v>2</v>
      </c>
      <c r="Q6" s="54" t="s">
        <v>3</v>
      </c>
      <c r="R6" s="53" t="s">
        <v>2</v>
      </c>
      <c r="S6" s="54" t="s">
        <v>3</v>
      </c>
      <c r="T6" s="103"/>
      <c r="U6" s="96" t="s">
        <v>5</v>
      </c>
      <c r="V6" s="96" t="s">
        <v>3</v>
      </c>
      <c r="W6" s="96" t="s">
        <v>21</v>
      </c>
      <c r="Z6" s="120"/>
      <c r="AA6" s="118"/>
      <c r="AB6" s="17" t="s">
        <v>2</v>
      </c>
      <c r="AC6" s="18" t="s">
        <v>3</v>
      </c>
      <c r="AD6" s="18" t="s">
        <v>2</v>
      </c>
      <c r="AE6" s="18" t="s">
        <v>3</v>
      </c>
      <c r="AF6" s="18" t="s">
        <v>2</v>
      </c>
      <c r="AG6" s="18" t="s">
        <v>3</v>
      </c>
      <c r="AH6" s="116" t="s">
        <v>5</v>
      </c>
      <c r="AI6" s="116" t="s">
        <v>3</v>
      </c>
    </row>
    <row r="7" spans="1:35" s="5" customFormat="1" ht="46.5" customHeight="1" thickBot="1" x14ac:dyDescent="0.6">
      <c r="A7" s="98"/>
      <c r="B7" s="98"/>
      <c r="C7" s="98"/>
      <c r="D7" s="87">
        <v>1</v>
      </c>
      <c r="E7" s="87"/>
      <c r="F7" s="87">
        <v>2</v>
      </c>
      <c r="G7" s="87"/>
      <c r="H7" s="87">
        <v>3</v>
      </c>
      <c r="I7" s="87"/>
      <c r="J7" s="87">
        <v>4</v>
      </c>
      <c r="K7" s="87"/>
      <c r="L7" s="87">
        <v>5</v>
      </c>
      <c r="M7" s="87"/>
      <c r="N7" s="87">
        <v>6</v>
      </c>
      <c r="O7" s="87"/>
      <c r="P7" s="87">
        <v>7</v>
      </c>
      <c r="Q7" s="87"/>
      <c r="R7" s="87">
        <v>8</v>
      </c>
      <c r="S7" s="87"/>
      <c r="T7" s="104"/>
      <c r="U7" s="98"/>
      <c r="V7" s="98"/>
      <c r="W7" s="98"/>
      <c r="Z7" s="121"/>
      <c r="AA7" s="117"/>
      <c r="AB7" s="114">
        <v>9</v>
      </c>
      <c r="AC7" s="115"/>
      <c r="AD7" s="114">
        <v>10</v>
      </c>
      <c r="AE7" s="115"/>
      <c r="AF7" s="114">
        <v>11</v>
      </c>
      <c r="AG7" s="115"/>
      <c r="AH7" s="117"/>
      <c r="AI7" s="117"/>
    </row>
    <row r="8" spans="1:35" s="33" customFormat="1" ht="46.2" customHeight="1" thickBot="1" x14ac:dyDescent="0.75">
      <c r="A8" s="55">
        <v>1</v>
      </c>
      <c r="B8" s="56" t="s">
        <v>36</v>
      </c>
      <c r="C8" s="57">
        <v>128</v>
      </c>
      <c r="D8" s="58">
        <v>6520</v>
      </c>
      <c r="E8" s="59">
        <v>1.24</v>
      </c>
      <c r="F8" s="60">
        <v>396596</v>
      </c>
      <c r="G8" s="61">
        <v>801.12</v>
      </c>
      <c r="H8" s="62">
        <v>18782937</v>
      </c>
      <c r="I8" s="59">
        <v>4785.83</v>
      </c>
      <c r="J8" s="60">
        <v>0</v>
      </c>
      <c r="K8" s="61">
        <v>0</v>
      </c>
      <c r="L8" s="63">
        <v>14718696</v>
      </c>
      <c r="M8" s="64">
        <v>5346.69</v>
      </c>
      <c r="N8" s="60">
        <v>872491</v>
      </c>
      <c r="O8" s="61">
        <v>10479.73</v>
      </c>
      <c r="P8" s="65">
        <v>2902921</v>
      </c>
      <c r="Q8" s="59">
        <v>356030</v>
      </c>
      <c r="R8" s="66">
        <v>5314110</v>
      </c>
      <c r="S8" s="61">
        <v>290321.59999999998</v>
      </c>
      <c r="T8" s="105">
        <v>24410778.800000001</v>
      </c>
      <c r="U8" s="61">
        <f t="shared" ref="U8:U35" si="0">D8+F8+H8+J8+L8+N8+P8+R8+AF8</f>
        <v>42994271</v>
      </c>
      <c r="V8" s="61">
        <f t="shared" ref="V8:V35" si="1">E8+G8+I8+K8+M8+O8+Q8+S8+AG8</f>
        <v>667766.21</v>
      </c>
      <c r="W8" s="108" t="s">
        <v>22</v>
      </c>
      <c r="X8" s="7"/>
      <c r="Z8" s="34">
        <v>1</v>
      </c>
      <c r="AA8" s="39" t="s">
        <v>36</v>
      </c>
      <c r="AB8" s="40"/>
      <c r="AC8" s="41"/>
      <c r="AD8" s="42"/>
      <c r="AE8" s="43"/>
      <c r="AF8" s="40"/>
      <c r="AG8" s="41"/>
      <c r="AH8" s="40">
        <f>AB8+AD8+AF8</f>
        <v>0</v>
      </c>
      <c r="AI8" s="41">
        <f>AC8+AE8+AG8</f>
        <v>0</v>
      </c>
    </row>
    <row r="9" spans="1:35" s="7" customFormat="1" ht="45" thickBot="1" x14ac:dyDescent="0.75">
      <c r="A9" s="67">
        <v>2</v>
      </c>
      <c r="B9" s="68" t="s">
        <v>37</v>
      </c>
      <c r="C9" s="69">
        <v>0</v>
      </c>
      <c r="D9" s="70">
        <v>540247</v>
      </c>
      <c r="E9" s="64">
        <v>122.00237198900001</v>
      </c>
      <c r="F9" s="71">
        <v>31886</v>
      </c>
      <c r="G9" s="72">
        <v>31.080257368000005</v>
      </c>
      <c r="H9" s="63">
        <v>1638729</v>
      </c>
      <c r="I9" s="64">
        <v>272.566521389</v>
      </c>
      <c r="J9" s="73"/>
      <c r="K9" s="74"/>
      <c r="L9" s="63">
        <v>941819</v>
      </c>
      <c r="M9" s="64">
        <v>146.89876663700002</v>
      </c>
      <c r="N9" s="71">
        <v>380315</v>
      </c>
      <c r="O9" s="72">
        <v>5886.2511848600006</v>
      </c>
      <c r="P9" s="75">
        <v>31285</v>
      </c>
      <c r="Q9" s="64">
        <v>106.95997943799999</v>
      </c>
      <c r="R9" s="76"/>
      <c r="S9" s="72"/>
      <c r="T9" s="106">
        <v>0</v>
      </c>
      <c r="U9" s="61">
        <f t="shared" si="0"/>
        <v>3564281</v>
      </c>
      <c r="V9" s="61">
        <f t="shared" si="1"/>
        <v>6565.7590816810007</v>
      </c>
      <c r="W9" s="109"/>
      <c r="Z9" s="12">
        <v>2</v>
      </c>
      <c r="AA9" s="3" t="s">
        <v>37</v>
      </c>
      <c r="AB9" s="19"/>
      <c r="AC9" s="20"/>
      <c r="AD9" s="21"/>
      <c r="AE9" s="22"/>
      <c r="AF9" s="19"/>
      <c r="AG9" s="20"/>
      <c r="AH9" s="19">
        <f t="shared" ref="AH9:AI35" si="2">AB9+AD9+AF9</f>
        <v>0</v>
      </c>
      <c r="AI9" s="20">
        <f t="shared" si="2"/>
        <v>0</v>
      </c>
    </row>
    <row r="10" spans="1:35" s="33" customFormat="1" ht="45" thickBot="1" x14ac:dyDescent="0.75">
      <c r="A10" s="55">
        <v>3</v>
      </c>
      <c r="B10" s="68" t="s">
        <v>23</v>
      </c>
      <c r="C10" s="69">
        <v>168</v>
      </c>
      <c r="D10" s="63">
        <v>92254</v>
      </c>
      <c r="E10" s="64">
        <v>26</v>
      </c>
      <c r="F10" s="71">
        <v>398434</v>
      </c>
      <c r="G10" s="72">
        <v>618</v>
      </c>
      <c r="H10" s="63">
        <v>359147</v>
      </c>
      <c r="I10" s="64">
        <v>887</v>
      </c>
      <c r="J10" s="73">
        <v>24469</v>
      </c>
      <c r="K10" s="74">
        <v>0</v>
      </c>
      <c r="L10" s="63">
        <v>5497413</v>
      </c>
      <c r="M10" s="64">
        <v>2513</v>
      </c>
      <c r="N10" s="71">
        <v>489124</v>
      </c>
      <c r="O10" s="72">
        <v>6241</v>
      </c>
      <c r="P10" s="75">
        <v>245159</v>
      </c>
      <c r="Q10" s="64">
        <v>1954</v>
      </c>
      <c r="R10" s="76">
        <v>514258</v>
      </c>
      <c r="S10" s="72">
        <v>12248</v>
      </c>
      <c r="T10" s="106">
        <v>2559316</v>
      </c>
      <c r="U10" s="61">
        <f t="shared" si="0"/>
        <v>7620258</v>
      </c>
      <c r="V10" s="61">
        <f t="shared" si="1"/>
        <v>24487</v>
      </c>
      <c r="W10" s="109"/>
      <c r="X10" s="7"/>
      <c r="Z10" s="34">
        <v>3</v>
      </c>
      <c r="AA10" s="32" t="s">
        <v>23</v>
      </c>
      <c r="AB10" s="35"/>
      <c r="AC10" s="36"/>
      <c r="AD10" s="37"/>
      <c r="AE10" s="38"/>
      <c r="AF10" s="35"/>
      <c r="AG10" s="36"/>
      <c r="AH10" s="35">
        <f t="shared" si="2"/>
        <v>0</v>
      </c>
      <c r="AI10" s="36">
        <f t="shared" si="2"/>
        <v>0</v>
      </c>
    </row>
    <row r="11" spans="1:35" s="7" customFormat="1" ht="45" thickBot="1" x14ac:dyDescent="0.75">
      <c r="A11" s="67">
        <v>4</v>
      </c>
      <c r="B11" s="68" t="s">
        <v>38</v>
      </c>
      <c r="C11" s="69">
        <v>0</v>
      </c>
      <c r="D11" s="63">
        <v>0</v>
      </c>
      <c r="E11" s="75"/>
      <c r="F11" s="71">
        <v>621339</v>
      </c>
      <c r="G11" s="77">
        <v>834.18415424700004</v>
      </c>
      <c r="H11" s="63">
        <v>3280221</v>
      </c>
      <c r="I11" s="75">
        <v>537.06367024899998</v>
      </c>
      <c r="J11" s="71">
        <v>0</v>
      </c>
      <c r="K11" s="77">
        <v>0</v>
      </c>
      <c r="L11" s="63">
        <v>3717822</v>
      </c>
      <c r="M11" s="75">
        <v>1004.4388831449999</v>
      </c>
      <c r="N11" s="71"/>
      <c r="O11" s="77">
        <v>0</v>
      </c>
      <c r="P11" s="63">
        <v>0</v>
      </c>
      <c r="Q11" s="75">
        <v>0</v>
      </c>
      <c r="R11" s="71">
        <v>0</v>
      </c>
      <c r="S11" s="77">
        <v>0</v>
      </c>
      <c r="T11" s="106">
        <v>475581.63639999996</v>
      </c>
      <c r="U11" s="61">
        <f t="shared" si="0"/>
        <v>7619382</v>
      </c>
      <c r="V11" s="61">
        <f t="shared" si="1"/>
        <v>2375.6867076409999</v>
      </c>
      <c r="W11" s="109"/>
      <c r="Z11" s="12">
        <v>4</v>
      </c>
      <c r="AA11" s="3" t="s">
        <v>38</v>
      </c>
      <c r="AB11" s="19"/>
      <c r="AC11" s="20"/>
      <c r="AD11" s="21"/>
      <c r="AE11" s="22"/>
      <c r="AF11" s="19"/>
      <c r="AG11" s="20"/>
      <c r="AH11" s="19">
        <f t="shared" si="2"/>
        <v>0</v>
      </c>
      <c r="AI11" s="20">
        <f t="shared" si="2"/>
        <v>0</v>
      </c>
    </row>
    <row r="12" spans="1:35" s="7" customFormat="1" ht="45" thickBot="1" x14ac:dyDescent="0.75">
      <c r="A12" s="55">
        <v>5</v>
      </c>
      <c r="B12" s="68" t="s">
        <v>39</v>
      </c>
      <c r="C12" s="69">
        <v>0</v>
      </c>
      <c r="D12" s="70">
        <v>0</v>
      </c>
      <c r="E12" s="64">
        <v>0</v>
      </c>
      <c r="F12" s="71">
        <v>197609</v>
      </c>
      <c r="G12" s="72">
        <v>410.87081470299989</v>
      </c>
      <c r="H12" s="63">
        <v>4592896</v>
      </c>
      <c r="I12" s="64">
        <v>842.30591475099993</v>
      </c>
      <c r="J12" s="71">
        <v>0</v>
      </c>
      <c r="K12" s="72">
        <v>0</v>
      </c>
      <c r="L12" s="63">
        <v>4490962</v>
      </c>
      <c r="M12" s="64">
        <v>1356.7945103789998</v>
      </c>
      <c r="N12" s="71">
        <v>530836</v>
      </c>
      <c r="O12" s="72">
        <v>9222.4722110919993</v>
      </c>
      <c r="P12" s="63">
        <v>117270</v>
      </c>
      <c r="Q12" s="64">
        <v>559.49418480300005</v>
      </c>
      <c r="R12" s="71">
        <v>6602944</v>
      </c>
      <c r="S12" s="72">
        <v>17628.520692103997</v>
      </c>
      <c r="T12" s="106">
        <v>3482885</v>
      </c>
      <c r="U12" s="61">
        <f t="shared" si="0"/>
        <v>16532517</v>
      </c>
      <c r="V12" s="61">
        <f t="shared" si="1"/>
        <v>30020.458327831995</v>
      </c>
      <c r="W12" s="109"/>
      <c r="Z12" s="12">
        <v>5</v>
      </c>
      <c r="AA12" s="3" t="s">
        <v>39</v>
      </c>
      <c r="AB12" s="19"/>
      <c r="AC12" s="20"/>
      <c r="AD12" s="21"/>
      <c r="AE12" s="22"/>
      <c r="AF12" s="19"/>
      <c r="AG12" s="20"/>
      <c r="AH12" s="19">
        <f t="shared" si="2"/>
        <v>0</v>
      </c>
      <c r="AI12" s="20">
        <f t="shared" si="2"/>
        <v>0</v>
      </c>
    </row>
    <row r="13" spans="1:35" s="33" customFormat="1" ht="45" thickBot="1" x14ac:dyDescent="0.75">
      <c r="A13" s="67">
        <v>6</v>
      </c>
      <c r="B13" s="68" t="s">
        <v>40</v>
      </c>
      <c r="C13" s="69">
        <v>0</v>
      </c>
      <c r="D13" s="63">
        <v>0</v>
      </c>
      <c r="E13" s="64">
        <v>0</v>
      </c>
      <c r="F13" s="71">
        <v>51202</v>
      </c>
      <c r="G13" s="72">
        <v>28.559999999999995</v>
      </c>
      <c r="H13" s="63">
        <v>47389</v>
      </c>
      <c r="I13" s="64">
        <v>113.9</v>
      </c>
      <c r="J13" s="71">
        <v>0</v>
      </c>
      <c r="K13" s="72">
        <v>0</v>
      </c>
      <c r="L13" s="63">
        <v>134793</v>
      </c>
      <c r="M13" s="64">
        <v>48.27</v>
      </c>
      <c r="N13" s="71">
        <v>0</v>
      </c>
      <c r="O13" s="72">
        <v>0</v>
      </c>
      <c r="P13" s="63">
        <v>0</v>
      </c>
      <c r="Q13" s="64">
        <v>0</v>
      </c>
      <c r="R13" s="71">
        <v>0</v>
      </c>
      <c r="S13" s="72">
        <v>0</v>
      </c>
      <c r="T13" s="106">
        <v>233213</v>
      </c>
      <c r="U13" s="61">
        <f t="shared" si="0"/>
        <v>233384</v>
      </c>
      <c r="V13" s="61">
        <f t="shared" si="1"/>
        <v>190.73000000000002</v>
      </c>
      <c r="W13" s="109"/>
      <c r="X13" s="7"/>
      <c r="Z13" s="34">
        <v>6</v>
      </c>
      <c r="AA13" s="32" t="s">
        <v>40</v>
      </c>
      <c r="AB13" s="35"/>
      <c r="AC13" s="36"/>
      <c r="AD13" s="37"/>
      <c r="AE13" s="38"/>
      <c r="AF13" s="35"/>
      <c r="AG13" s="36"/>
      <c r="AH13" s="35">
        <f t="shared" si="2"/>
        <v>0</v>
      </c>
      <c r="AI13" s="36">
        <f t="shared" si="2"/>
        <v>0</v>
      </c>
    </row>
    <row r="14" spans="1:35" s="7" customFormat="1" ht="45" thickBot="1" x14ac:dyDescent="0.75">
      <c r="A14" s="55">
        <v>7</v>
      </c>
      <c r="B14" s="68" t="s">
        <v>41</v>
      </c>
      <c r="C14" s="69">
        <v>0</v>
      </c>
      <c r="D14" s="63">
        <v>0</v>
      </c>
      <c r="E14" s="64">
        <v>0</v>
      </c>
      <c r="F14" s="71">
        <v>632560.19957985706</v>
      </c>
      <c r="G14" s="72">
        <v>848.19957985700023</v>
      </c>
      <c r="H14" s="63">
        <v>8092970.0450545624</v>
      </c>
      <c r="I14" s="64">
        <v>1004.0450545619998</v>
      </c>
      <c r="J14" s="73"/>
      <c r="K14" s="74"/>
      <c r="L14" s="63">
        <v>995587.19383606513</v>
      </c>
      <c r="M14" s="64">
        <v>262.19383606500003</v>
      </c>
      <c r="N14" s="71">
        <v>0</v>
      </c>
      <c r="O14" s="72">
        <v>0</v>
      </c>
      <c r="P14" s="75">
        <v>0</v>
      </c>
      <c r="Q14" s="64">
        <v>0</v>
      </c>
      <c r="R14" s="76">
        <v>0</v>
      </c>
      <c r="S14" s="72"/>
      <c r="T14" s="106">
        <v>0</v>
      </c>
      <c r="U14" s="61">
        <f t="shared" si="0"/>
        <v>9721117.4384704847</v>
      </c>
      <c r="V14" s="61">
        <f t="shared" si="1"/>
        <v>2114.4384704839999</v>
      </c>
      <c r="W14" s="109"/>
      <c r="Z14" s="12">
        <v>7</v>
      </c>
      <c r="AA14" s="3" t="s">
        <v>41</v>
      </c>
      <c r="AB14" s="19"/>
      <c r="AC14" s="20"/>
      <c r="AD14" s="21"/>
      <c r="AE14" s="22"/>
      <c r="AF14" s="19"/>
      <c r="AG14" s="20"/>
      <c r="AH14" s="19">
        <f t="shared" si="2"/>
        <v>0</v>
      </c>
      <c r="AI14" s="20">
        <f t="shared" si="2"/>
        <v>0</v>
      </c>
    </row>
    <row r="15" spans="1:35" s="7" customFormat="1" ht="45" thickBot="1" x14ac:dyDescent="0.75">
      <c r="A15" s="67">
        <v>8</v>
      </c>
      <c r="B15" s="68" t="s">
        <v>42</v>
      </c>
      <c r="C15" s="69">
        <v>0</v>
      </c>
      <c r="D15" s="70">
        <v>2400</v>
      </c>
      <c r="E15" s="64">
        <v>0.60950000000000004</v>
      </c>
      <c r="F15" s="71">
        <v>398180</v>
      </c>
      <c r="G15" s="72">
        <v>35245.110000000008</v>
      </c>
      <c r="H15" s="63">
        <v>2407641</v>
      </c>
      <c r="I15" s="64">
        <v>49151.8</v>
      </c>
      <c r="J15" s="73">
        <v>0</v>
      </c>
      <c r="K15" s="74">
        <v>0</v>
      </c>
      <c r="L15" s="63">
        <v>80713</v>
      </c>
      <c r="M15" s="64">
        <v>1395.63</v>
      </c>
      <c r="N15" s="71">
        <v>139761</v>
      </c>
      <c r="O15" s="72">
        <v>132907.26999999999</v>
      </c>
      <c r="P15" s="75">
        <v>529091</v>
      </c>
      <c r="Q15" s="64">
        <v>107589.43</v>
      </c>
      <c r="R15" s="76">
        <v>399903</v>
      </c>
      <c r="S15" s="72">
        <v>52454.78</v>
      </c>
      <c r="T15" s="106">
        <v>2138258</v>
      </c>
      <c r="U15" s="61">
        <f t="shared" si="0"/>
        <v>3957689</v>
      </c>
      <c r="V15" s="61">
        <f t="shared" si="1"/>
        <v>378744.62950000004</v>
      </c>
      <c r="W15" s="109"/>
      <c r="Z15" s="12">
        <v>8</v>
      </c>
      <c r="AA15" s="3" t="s">
        <v>42</v>
      </c>
      <c r="AB15" s="19"/>
      <c r="AC15" s="20"/>
      <c r="AD15" s="21"/>
      <c r="AE15" s="22"/>
      <c r="AF15" s="19"/>
      <c r="AG15" s="20"/>
      <c r="AH15" s="19">
        <f t="shared" si="2"/>
        <v>0</v>
      </c>
      <c r="AI15" s="20">
        <f t="shared" si="2"/>
        <v>0</v>
      </c>
    </row>
    <row r="16" spans="1:35" s="7" customFormat="1" ht="45" thickBot="1" x14ac:dyDescent="0.75">
      <c r="A16" s="55">
        <v>9</v>
      </c>
      <c r="B16" s="68" t="s">
        <v>43</v>
      </c>
      <c r="C16" s="69">
        <v>114</v>
      </c>
      <c r="D16" s="70">
        <v>0</v>
      </c>
      <c r="E16" s="64">
        <v>0</v>
      </c>
      <c r="F16" s="71">
        <v>114180</v>
      </c>
      <c r="G16" s="72">
        <v>13189.265592047002</v>
      </c>
      <c r="H16" s="63">
        <v>183206</v>
      </c>
      <c r="I16" s="64">
        <v>4654.4657000000007</v>
      </c>
      <c r="J16" s="73">
        <v>156744</v>
      </c>
      <c r="K16" s="74">
        <v>5593.37</v>
      </c>
      <c r="L16" s="63">
        <v>999751</v>
      </c>
      <c r="M16" s="64">
        <v>3335.9032699139998</v>
      </c>
      <c r="N16" s="71">
        <v>62032</v>
      </c>
      <c r="O16" s="72">
        <v>16194.33</v>
      </c>
      <c r="P16" s="75">
        <v>0</v>
      </c>
      <c r="Q16" s="64">
        <v>0</v>
      </c>
      <c r="R16" s="76">
        <v>0</v>
      </c>
      <c r="S16" s="72">
        <v>0</v>
      </c>
      <c r="T16" s="106">
        <v>2090312.6</v>
      </c>
      <c r="U16" s="61">
        <f t="shared" si="0"/>
        <v>1515913</v>
      </c>
      <c r="V16" s="61">
        <f t="shared" si="1"/>
        <v>42967.334561961005</v>
      </c>
      <c r="W16" s="109"/>
      <c r="Z16" s="12">
        <v>9</v>
      </c>
      <c r="AA16" s="3" t="s">
        <v>43</v>
      </c>
      <c r="AB16" s="19"/>
      <c r="AC16" s="20"/>
      <c r="AD16" s="21"/>
      <c r="AE16" s="22"/>
      <c r="AF16" s="19"/>
      <c r="AG16" s="20"/>
      <c r="AH16" s="19">
        <f t="shared" si="2"/>
        <v>0</v>
      </c>
      <c r="AI16" s="20">
        <f t="shared" si="2"/>
        <v>0</v>
      </c>
    </row>
    <row r="17" spans="1:35" s="7" customFormat="1" ht="45" thickBot="1" x14ac:dyDescent="0.75">
      <c r="A17" s="67">
        <v>10</v>
      </c>
      <c r="B17" s="68" t="s">
        <v>44</v>
      </c>
      <c r="C17" s="69">
        <v>256</v>
      </c>
      <c r="D17" s="70">
        <v>100323</v>
      </c>
      <c r="E17" s="64">
        <v>6.258</v>
      </c>
      <c r="F17" s="71">
        <v>125423</v>
      </c>
      <c r="G17" s="72">
        <v>201.256</v>
      </c>
      <c r="H17" s="63">
        <v>598212</v>
      </c>
      <c r="I17" s="64">
        <v>34</v>
      </c>
      <c r="J17" s="73">
        <v>479201</v>
      </c>
      <c r="K17" s="74">
        <v>22.456</v>
      </c>
      <c r="L17" s="63">
        <v>49951</v>
      </c>
      <c r="M17" s="64">
        <v>39</v>
      </c>
      <c r="N17" s="71">
        <v>1046371</v>
      </c>
      <c r="O17" s="72">
        <v>1272</v>
      </c>
      <c r="P17" s="75">
        <v>106541</v>
      </c>
      <c r="Q17" s="64">
        <v>201</v>
      </c>
      <c r="R17" s="76">
        <v>10751</v>
      </c>
      <c r="S17" s="72">
        <v>11.52</v>
      </c>
      <c r="T17" s="106">
        <v>689239</v>
      </c>
      <c r="U17" s="61">
        <f t="shared" si="0"/>
        <v>2516773</v>
      </c>
      <c r="V17" s="61">
        <f t="shared" si="1"/>
        <v>1787.49</v>
      </c>
      <c r="W17" s="109"/>
      <c r="Z17" s="12">
        <v>10</v>
      </c>
      <c r="AA17" s="3" t="s">
        <v>44</v>
      </c>
      <c r="AB17" s="23"/>
      <c r="AC17" s="23"/>
      <c r="AD17" s="24"/>
      <c r="AE17" s="24"/>
      <c r="AF17" s="24"/>
      <c r="AG17" s="24"/>
      <c r="AH17" s="19">
        <f t="shared" si="2"/>
        <v>0</v>
      </c>
      <c r="AI17" s="20">
        <f t="shared" si="2"/>
        <v>0</v>
      </c>
    </row>
    <row r="18" spans="1:35" s="7" customFormat="1" ht="45" thickBot="1" x14ac:dyDescent="0.75">
      <c r="A18" s="55">
        <v>11</v>
      </c>
      <c r="B18" s="68" t="s">
        <v>45</v>
      </c>
      <c r="C18" s="69">
        <v>0</v>
      </c>
      <c r="D18" s="70">
        <v>0</v>
      </c>
      <c r="E18" s="64">
        <v>0</v>
      </c>
      <c r="F18" s="71">
        <v>642.44085588000007</v>
      </c>
      <c r="G18" s="72">
        <v>0.44085587999999998</v>
      </c>
      <c r="H18" s="63">
        <v>22721606.663773108</v>
      </c>
      <c r="I18" s="64">
        <v>3637.6637731099995</v>
      </c>
      <c r="J18" s="73">
        <v>0</v>
      </c>
      <c r="K18" s="74">
        <v>0</v>
      </c>
      <c r="L18" s="63">
        <v>5475</v>
      </c>
      <c r="M18" s="64">
        <v>7.1338420000000005</v>
      </c>
      <c r="N18" s="71">
        <v>0</v>
      </c>
      <c r="O18" s="72">
        <v>0</v>
      </c>
      <c r="P18" s="75">
        <v>0</v>
      </c>
      <c r="Q18" s="64">
        <v>0</v>
      </c>
      <c r="R18" s="76">
        <v>0</v>
      </c>
      <c r="S18" s="72">
        <v>0</v>
      </c>
      <c r="T18" s="106">
        <v>564</v>
      </c>
      <c r="U18" s="61">
        <f t="shared" si="0"/>
        <v>22727724.104628988</v>
      </c>
      <c r="V18" s="61">
        <f t="shared" si="1"/>
        <v>3645.2384709899998</v>
      </c>
      <c r="W18" s="109"/>
      <c r="Z18" s="12">
        <v>11</v>
      </c>
      <c r="AA18" s="3" t="s">
        <v>45</v>
      </c>
      <c r="AB18" s="19"/>
      <c r="AC18" s="20"/>
      <c r="AD18" s="21"/>
      <c r="AE18" s="22"/>
      <c r="AF18" s="19"/>
      <c r="AG18" s="20"/>
      <c r="AH18" s="19">
        <f t="shared" si="2"/>
        <v>0</v>
      </c>
      <c r="AI18" s="20">
        <f t="shared" si="2"/>
        <v>0</v>
      </c>
    </row>
    <row r="19" spans="1:35" s="7" customFormat="1" ht="45" thickBot="1" x14ac:dyDescent="0.75">
      <c r="A19" s="67">
        <v>12</v>
      </c>
      <c r="B19" s="68" t="s">
        <v>46</v>
      </c>
      <c r="C19" s="69">
        <v>524</v>
      </c>
      <c r="D19" s="63">
        <v>12413</v>
      </c>
      <c r="E19" s="64">
        <v>407.38812499999995</v>
      </c>
      <c r="F19" s="71">
        <v>160203</v>
      </c>
      <c r="G19" s="72">
        <v>339.679847456</v>
      </c>
      <c r="H19" s="63">
        <v>675</v>
      </c>
      <c r="I19" s="64">
        <v>15.361500000000003</v>
      </c>
      <c r="J19" s="73">
        <v>8528</v>
      </c>
      <c r="K19" s="74">
        <v>9.583874999999999</v>
      </c>
      <c r="L19" s="63">
        <v>1221563</v>
      </c>
      <c r="M19" s="64">
        <v>560.42600077899999</v>
      </c>
      <c r="N19" s="71">
        <v>7827</v>
      </c>
      <c r="O19" s="72">
        <v>48.723782357250002</v>
      </c>
      <c r="P19" s="75">
        <v>0</v>
      </c>
      <c r="Q19" s="64">
        <v>3.6288252000000002E-6</v>
      </c>
      <c r="R19" s="76">
        <v>0</v>
      </c>
      <c r="S19" s="72">
        <v>3.6288252000000014E-14</v>
      </c>
      <c r="T19" s="106">
        <v>43941.630247500005</v>
      </c>
      <c r="U19" s="61">
        <f t="shared" si="0"/>
        <v>1411209</v>
      </c>
      <c r="V19" s="61">
        <f t="shared" si="1"/>
        <v>1381.1631342210753</v>
      </c>
      <c r="W19" s="109"/>
      <c r="Z19" s="12">
        <v>12</v>
      </c>
      <c r="AA19" s="3" t="s">
        <v>46</v>
      </c>
      <c r="AB19" s="19"/>
      <c r="AC19" s="20"/>
      <c r="AD19" s="21"/>
      <c r="AE19" s="22"/>
      <c r="AF19" s="19"/>
      <c r="AG19" s="20"/>
      <c r="AH19" s="19">
        <f t="shared" si="2"/>
        <v>0</v>
      </c>
      <c r="AI19" s="20">
        <f t="shared" si="2"/>
        <v>0</v>
      </c>
    </row>
    <row r="20" spans="1:35" s="7" customFormat="1" ht="45" thickBot="1" x14ac:dyDescent="0.75">
      <c r="A20" s="55">
        <v>13</v>
      </c>
      <c r="B20" s="68" t="s">
        <v>24</v>
      </c>
      <c r="C20" s="69">
        <v>0</v>
      </c>
      <c r="D20" s="70">
        <v>73</v>
      </c>
      <c r="E20" s="64">
        <v>0</v>
      </c>
      <c r="F20" s="71">
        <v>0</v>
      </c>
      <c r="G20" s="72">
        <v>16975</v>
      </c>
      <c r="H20" s="63">
        <v>41.526446445999994</v>
      </c>
      <c r="I20" s="64">
        <v>428884</v>
      </c>
      <c r="J20" s="73">
        <v>86.408186999999998</v>
      </c>
      <c r="K20" s="74">
        <v>86.875451653999974</v>
      </c>
      <c r="L20" s="63">
        <v>86.875451653999974</v>
      </c>
      <c r="M20" s="64">
        <v>127842</v>
      </c>
      <c r="N20" s="71">
        <v>19.909553746</v>
      </c>
      <c r="O20" s="72">
        <v>357716</v>
      </c>
      <c r="P20" s="75">
        <v>1464.7897763310002</v>
      </c>
      <c r="Q20" s="64">
        <v>12.675756869000001</v>
      </c>
      <c r="R20" s="76">
        <v>12.675756869000001</v>
      </c>
      <c r="S20" s="72">
        <v>28938</v>
      </c>
      <c r="T20" s="106">
        <v>1789776</v>
      </c>
      <c r="U20" s="61">
        <f t="shared" si="0"/>
        <v>1785.1851720460002</v>
      </c>
      <c r="V20" s="61">
        <f t="shared" si="1"/>
        <v>960454.55120852299</v>
      </c>
      <c r="W20" s="109"/>
      <c r="Z20" s="12">
        <v>13</v>
      </c>
      <c r="AA20" s="3" t="s">
        <v>24</v>
      </c>
      <c r="AB20" s="19"/>
      <c r="AC20" s="20"/>
      <c r="AD20" s="21"/>
      <c r="AE20" s="22"/>
      <c r="AF20" s="19"/>
      <c r="AG20" s="20"/>
      <c r="AH20" s="19">
        <f t="shared" si="2"/>
        <v>0</v>
      </c>
      <c r="AI20" s="20">
        <f t="shared" si="2"/>
        <v>0</v>
      </c>
    </row>
    <row r="21" spans="1:35" s="7" customFormat="1" ht="45" thickBot="1" x14ac:dyDescent="0.75">
      <c r="A21" s="67">
        <v>14</v>
      </c>
      <c r="B21" s="68" t="s">
        <v>30</v>
      </c>
      <c r="C21" s="69">
        <v>0</v>
      </c>
      <c r="D21" s="70">
        <v>0</v>
      </c>
      <c r="E21" s="64">
        <v>0</v>
      </c>
      <c r="F21" s="71">
        <v>1456521</v>
      </c>
      <c r="G21" s="72">
        <v>2808.3321836749997</v>
      </c>
      <c r="H21" s="63">
        <v>4835963</v>
      </c>
      <c r="I21" s="64">
        <v>1281.0051407971985</v>
      </c>
      <c r="J21" s="73">
        <v>0</v>
      </c>
      <c r="K21" s="74">
        <v>0</v>
      </c>
      <c r="L21" s="63">
        <v>3123976</v>
      </c>
      <c r="M21" s="64">
        <v>789.29937669799961</v>
      </c>
      <c r="N21" s="71">
        <v>0</v>
      </c>
      <c r="O21" s="72">
        <v>0</v>
      </c>
      <c r="P21" s="75">
        <v>0</v>
      </c>
      <c r="Q21" s="64">
        <v>0</v>
      </c>
      <c r="R21" s="76">
        <v>0</v>
      </c>
      <c r="S21" s="72">
        <v>0</v>
      </c>
      <c r="T21" s="106">
        <v>5066619</v>
      </c>
      <c r="U21" s="61">
        <f t="shared" si="0"/>
        <v>9416460</v>
      </c>
      <c r="V21" s="61">
        <f t="shared" si="1"/>
        <v>4878.6367011701977</v>
      </c>
      <c r="W21" s="109"/>
      <c r="X21" s="7">
        <v>0</v>
      </c>
      <c r="Z21" s="12">
        <v>14</v>
      </c>
      <c r="AA21" s="3" t="s">
        <v>30</v>
      </c>
      <c r="AB21" s="19"/>
      <c r="AC21" s="20"/>
      <c r="AD21" s="21"/>
      <c r="AE21" s="22"/>
      <c r="AF21" s="19"/>
      <c r="AG21" s="20"/>
      <c r="AH21" s="19">
        <f t="shared" si="2"/>
        <v>0</v>
      </c>
      <c r="AI21" s="20">
        <f t="shared" si="2"/>
        <v>0</v>
      </c>
    </row>
    <row r="22" spans="1:35" s="7" customFormat="1" ht="45" thickBot="1" x14ac:dyDescent="0.75">
      <c r="A22" s="55">
        <v>15</v>
      </c>
      <c r="B22" s="78" t="s">
        <v>47</v>
      </c>
      <c r="C22" s="69">
        <v>0</v>
      </c>
      <c r="D22" s="70">
        <v>27012</v>
      </c>
      <c r="E22" s="64">
        <v>717.12386606099983</v>
      </c>
      <c r="F22" s="71">
        <v>69614</v>
      </c>
      <c r="G22" s="72">
        <v>190.33004316400005</v>
      </c>
      <c r="H22" s="63">
        <v>358904</v>
      </c>
      <c r="I22" s="64">
        <v>84.924371562000019</v>
      </c>
      <c r="J22" s="73">
        <v>0</v>
      </c>
      <c r="K22" s="74">
        <v>0</v>
      </c>
      <c r="L22" s="63">
        <v>337489</v>
      </c>
      <c r="M22" s="64">
        <v>137.82339779999998</v>
      </c>
      <c r="N22" s="71">
        <v>86164</v>
      </c>
      <c r="O22" s="72">
        <v>3388.0940695679997</v>
      </c>
      <c r="P22" s="75">
        <v>0</v>
      </c>
      <c r="Q22" s="64">
        <v>0</v>
      </c>
      <c r="R22" s="76">
        <v>205324</v>
      </c>
      <c r="S22" s="72">
        <v>133.86094748099998</v>
      </c>
      <c r="T22" s="106">
        <v>197282</v>
      </c>
      <c r="U22" s="61">
        <f t="shared" si="0"/>
        <v>1084507</v>
      </c>
      <c r="V22" s="61">
        <f t="shared" si="1"/>
        <v>4652.1566956359993</v>
      </c>
      <c r="W22" s="109"/>
      <c r="Z22" s="12">
        <v>15</v>
      </c>
      <c r="AA22" s="13" t="s">
        <v>47</v>
      </c>
      <c r="AB22" s="19"/>
      <c r="AC22" s="20"/>
      <c r="AD22" s="21"/>
      <c r="AE22" s="22"/>
      <c r="AF22" s="19"/>
      <c r="AG22" s="20"/>
      <c r="AH22" s="19">
        <f t="shared" si="2"/>
        <v>0</v>
      </c>
      <c r="AI22" s="20">
        <f t="shared" si="2"/>
        <v>0</v>
      </c>
    </row>
    <row r="23" spans="1:35" s="7" customFormat="1" ht="45" thickBot="1" x14ac:dyDescent="0.75">
      <c r="A23" s="67">
        <v>16</v>
      </c>
      <c r="B23" s="78" t="s">
        <v>34</v>
      </c>
      <c r="C23" s="69">
        <v>0</v>
      </c>
      <c r="D23" s="70">
        <v>0</v>
      </c>
      <c r="E23" s="64">
        <v>0</v>
      </c>
      <c r="F23" s="71">
        <v>95288</v>
      </c>
      <c r="G23" s="72">
        <v>173.205542243</v>
      </c>
      <c r="H23" s="63">
        <v>39895</v>
      </c>
      <c r="I23" s="64">
        <v>7.569565528</v>
      </c>
      <c r="J23" s="73">
        <v>0</v>
      </c>
      <c r="K23" s="74">
        <v>0</v>
      </c>
      <c r="L23" s="63">
        <v>173828</v>
      </c>
      <c r="M23" s="64">
        <v>35.25933763199999</v>
      </c>
      <c r="N23" s="71">
        <v>70950</v>
      </c>
      <c r="O23" s="72">
        <v>788.58044509400008</v>
      </c>
      <c r="P23" s="75">
        <v>37008</v>
      </c>
      <c r="Q23" s="64">
        <v>304.99731183499995</v>
      </c>
      <c r="R23" s="76">
        <v>198349</v>
      </c>
      <c r="S23" s="72">
        <v>1823.0958263970001</v>
      </c>
      <c r="T23" s="106">
        <v>12345</v>
      </c>
      <c r="U23" s="61">
        <f t="shared" si="0"/>
        <v>615318</v>
      </c>
      <c r="V23" s="61">
        <f t="shared" si="1"/>
        <v>3132.708028729</v>
      </c>
      <c r="W23" s="109"/>
      <c r="Z23" s="12">
        <v>16</v>
      </c>
      <c r="AA23" s="13" t="s">
        <v>34</v>
      </c>
      <c r="AB23" s="19"/>
      <c r="AC23" s="20"/>
      <c r="AD23" s="21"/>
      <c r="AE23" s="22"/>
      <c r="AF23" s="19"/>
      <c r="AG23" s="20"/>
      <c r="AH23" s="19">
        <f t="shared" si="2"/>
        <v>0</v>
      </c>
      <c r="AI23" s="20">
        <f t="shared" si="2"/>
        <v>0</v>
      </c>
    </row>
    <row r="24" spans="1:35" s="7" customFormat="1" ht="45" thickBot="1" x14ac:dyDescent="0.75">
      <c r="A24" s="55">
        <v>17</v>
      </c>
      <c r="B24" s="78" t="s">
        <v>49</v>
      </c>
      <c r="C24" s="69">
        <v>0</v>
      </c>
      <c r="D24" s="70">
        <v>0</v>
      </c>
      <c r="E24" s="64">
        <v>0</v>
      </c>
      <c r="F24" s="71">
        <v>13145</v>
      </c>
      <c r="G24" s="72">
        <v>13.438291199999998</v>
      </c>
      <c r="H24" s="63">
        <v>7798</v>
      </c>
      <c r="I24" s="64">
        <v>0.82599779999999989</v>
      </c>
      <c r="J24" s="73">
        <v>0</v>
      </c>
      <c r="K24" s="74">
        <v>0</v>
      </c>
      <c r="L24" s="63">
        <v>75749</v>
      </c>
      <c r="M24" s="64">
        <v>21.150951200000002</v>
      </c>
      <c r="N24" s="71">
        <v>7538</v>
      </c>
      <c r="O24" s="72">
        <v>31.7885341</v>
      </c>
      <c r="P24" s="75">
        <v>0</v>
      </c>
      <c r="Q24" s="64">
        <v>0</v>
      </c>
      <c r="R24" s="76">
        <v>0</v>
      </c>
      <c r="S24" s="72">
        <v>0</v>
      </c>
      <c r="T24" s="106">
        <v>17607</v>
      </c>
      <c r="U24" s="61">
        <f t="shared" si="0"/>
        <v>104230</v>
      </c>
      <c r="V24" s="61">
        <f t="shared" si="1"/>
        <v>67.203774299999992</v>
      </c>
      <c r="W24" s="109"/>
      <c r="Z24" s="12">
        <v>17</v>
      </c>
      <c r="AA24" s="13" t="s">
        <v>49</v>
      </c>
      <c r="AB24" s="19"/>
      <c r="AC24" s="20"/>
      <c r="AD24" s="21"/>
      <c r="AE24" s="22"/>
      <c r="AF24" s="19"/>
      <c r="AG24" s="20"/>
      <c r="AH24" s="19"/>
      <c r="AI24" s="20"/>
    </row>
    <row r="25" spans="1:35" s="7" customFormat="1" ht="45" thickBot="1" x14ac:dyDescent="0.75">
      <c r="A25" s="67">
        <v>18</v>
      </c>
      <c r="B25" s="78" t="s">
        <v>50</v>
      </c>
      <c r="C25" s="69">
        <v>15</v>
      </c>
      <c r="D25" s="63">
        <v>0</v>
      </c>
      <c r="E25" s="64">
        <v>0</v>
      </c>
      <c r="F25" s="71">
        <v>28627</v>
      </c>
      <c r="G25" s="72">
        <v>4142.9148599999999</v>
      </c>
      <c r="H25" s="63">
        <v>87313</v>
      </c>
      <c r="I25" s="64">
        <v>3082.0301300000001</v>
      </c>
      <c r="J25" s="73">
        <v>7038</v>
      </c>
      <c r="K25" s="74">
        <v>5205.1410999999998</v>
      </c>
      <c r="L25" s="63">
        <v>3120</v>
      </c>
      <c r="M25" s="64">
        <v>1367.2561000000003</v>
      </c>
      <c r="N25" s="71">
        <v>10333</v>
      </c>
      <c r="O25" s="72">
        <v>13477.992299999996</v>
      </c>
      <c r="P25" s="75">
        <v>6800</v>
      </c>
      <c r="Q25" s="64">
        <v>6245.7974999999988</v>
      </c>
      <c r="R25" s="76">
        <v>9593</v>
      </c>
      <c r="S25" s="72">
        <v>6531.7570000000005</v>
      </c>
      <c r="T25" s="106">
        <v>152824</v>
      </c>
      <c r="U25" s="61">
        <f t="shared" si="0"/>
        <v>152824</v>
      </c>
      <c r="V25" s="61">
        <f t="shared" si="1"/>
        <v>40052.888989999992</v>
      </c>
      <c r="W25" s="109"/>
      <c r="Z25" s="12">
        <v>18</v>
      </c>
      <c r="AA25" s="13" t="s">
        <v>50</v>
      </c>
      <c r="AB25" s="19"/>
      <c r="AC25" s="20"/>
      <c r="AD25" s="21"/>
      <c r="AE25" s="22"/>
      <c r="AF25" s="19"/>
      <c r="AG25" s="20"/>
      <c r="AH25" s="19"/>
      <c r="AI25" s="20"/>
    </row>
    <row r="26" spans="1:35" s="7" customFormat="1" ht="45" thickBot="1" x14ac:dyDescent="0.75">
      <c r="A26" s="55">
        <v>19</v>
      </c>
      <c r="B26" s="78" t="s">
        <v>48</v>
      </c>
      <c r="C26" s="69">
        <v>0</v>
      </c>
      <c r="D26" s="70">
        <v>0</v>
      </c>
      <c r="E26" s="64">
        <v>0</v>
      </c>
      <c r="F26" s="71">
        <v>20509</v>
      </c>
      <c r="G26" s="72">
        <v>2493</v>
      </c>
      <c r="H26" s="63">
        <v>734</v>
      </c>
      <c r="I26" s="64">
        <v>59</v>
      </c>
      <c r="J26" s="73">
        <v>0</v>
      </c>
      <c r="K26" s="74">
        <v>0</v>
      </c>
      <c r="L26" s="63">
        <v>128522</v>
      </c>
      <c r="M26" s="64">
        <v>4352</v>
      </c>
      <c r="N26" s="71">
        <v>10743</v>
      </c>
      <c r="O26" s="72">
        <v>11505</v>
      </c>
      <c r="P26" s="75">
        <v>0</v>
      </c>
      <c r="Q26" s="64">
        <v>0</v>
      </c>
      <c r="R26" s="76">
        <v>0</v>
      </c>
      <c r="S26" s="72">
        <v>0</v>
      </c>
      <c r="T26" s="106">
        <v>3423270.7364450004</v>
      </c>
      <c r="U26" s="61">
        <f t="shared" si="0"/>
        <v>160508</v>
      </c>
      <c r="V26" s="61">
        <f t="shared" si="1"/>
        <v>18409</v>
      </c>
      <c r="W26" s="109"/>
      <c r="Z26" s="12">
        <v>19</v>
      </c>
      <c r="AA26" s="13" t="s">
        <v>48</v>
      </c>
      <c r="AB26" s="19"/>
      <c r="AC26" s="20"/>
      <c r="AD26" s="21"/>
      <c r="AE26" s="22"/>
      <c r="AF26" s="19"/>
      <c r="AG26" s="20"/>
      <c r="AH26" s="19"/>
      <c r="AI26" s="20"/>
    </row>
    <row r="27" spans="1:35" s="7" customFormat="1" ht="45" thickBot="1" x14ac:dyDescent="0.75">
      <c r="A27" s="67">
        <v>20</v>
      </c>
      <c r="B27" s="68" t="s">
        <v>26</v>
      </c>
      <c r="C27" s="69">
        <v>10642</v>
      </c>
      <c r="D27" s="70">
        <v>14173</v>
      </c>
      <c r="E27" s="64">
        <v>14.499517069000001</v>
      </c>
      <c r="F27" s="71">
        <v>990489</v>
      </c>
      <c r="G27" s="72">
        <v>1313.0652863819998</v>
      </c>
      <c r="H27" s="63">
        <v>7170003</v>
      </c>
      <c r="I27" s="64">
        <v>33652.354155279005</v>
      </c>
      <c r="J27" s="73">
        <v>2176077</v>
      </c>
      <c r="K27" s="74">
        <v>306.74000100000001</v>
      </c>
      <c r="L27" s="63">
        <v>688501</v>
      </c>
      <c r="M27" s="64">
        <v>202.01372900000001</v>
      </c>
      <c r="N27" s="71">
        <v>857826</v>
      </c>
      <c r="O27" s="72">
        <v>9259.6085180550035</v>
      </c>
      <c r="P27" s="75">
        <v>9495728</v>
      </c>
      <c r="Q27" s="64">
        <v>58760.106533999991</v>
      </c>
      <c r="R27" s="76">
        <v>0</v>
      </c>
      <c r="S27" s="72">
        <v>0</v>
      </c>
      <c r="T27" s="106">
        <v>12299156</v>
      </c>
      <c r="U27" s="61">
        <f t="shared" si="0"/>
        <v>21392797</v>
      </c>
      <c r="V27" s="61">
        <f t="shared" si="1"/>
        <v>103508.38774078499</v>
      </c>
      <c r="W27" s="109"/>
      <c r="Z27" s="12">
        <v>20</v>
      </c>
      <c r="AA27" s="3" t="s">
        <v>26</v>
      </c>
      <c r="AB27" s="19"/>
      <c r="AC27" s="20"/>
      <c r="AD27" s="21"/>
      <c r="AE27" s="22"/>
      <c r="AF27" s="19"/>
      <c r="AG27" s="20"/>
      <c r="AH27" s="19">
        <f t="shared" si="2"/>
        <v>0</v>
      </c>
      <c r="AI27" s="20">
        <f t="shared" si="2"/>
        <v>0</v>
      </c>
    </row>
    <row r="28" spans="1:35" s="7" customFormat="1" ht="45" thickBot="1" x14ac:dyDescent="0.75">
      <c r="A28" s="55">
        <v>21</v>
      </c>
      <c r="B28" s="68" t="s">
        <v>27</v>
      </c>
      <c r="C28" s="69">
        <v>2073</v>
      </c>
      <c r="D28" s="63">
        <v>115.88511800000001</v>
      </c>
      <c r="E28" s="64">
        <v>2379102</v>
      </c>
      <c r="F28" s="71">
        <v>3178717.9698649994</v>
      </c>
      <c r="G28" s="72">
        <v>24000</v>
      </c>
      <c r="H28" s="63">
        <v>58963039.25000003</v>
      </c>
      <c r="I28" s="64">
        <v>8950</v>
      </c>
      <c r="J28" s="73">
        <v>552.92290799999989</v>
      </c>
      <c r="K28" s="74">
        <v>0</v>
      </c>
      <c r="L28" s="63">
        <v>0</v>
      </c>
      <c r="M28" s="64">
        <v>1511895</v>
      </c>
      <c r="N28" s="71">
        <v>1771664.5647630005</v>
      </c>
      <c r="O28" s="72">
        <v>304703</v>
      </c>
      <c r="P28" s="75">
        <v>1114560.6428130001</v>
      </c>
      <c r="Q28" s="64">
        <v>10688173</v>
      </c>
      <c r="R28" s="76">
        <v>2214416.6364970002</v>
      </c>
      <c r="S28" s="72">
        <v>0</v>
      </c>
      <c r="T28" s="106">
        <v>55116876.519140005</v>
      </c>
      <c r="U28" s="61">
        <f t="shared" si="0"/>
        <v>67243067.871964037</v>
      </c>
      <c r="V28" s="61">
        <f t="shared" si="1"/>
        <v>14916823</v>
      </c>
      <c r="W28" s="109"/>
      <c r="Z28" s="12">
        <v>21</v>
      </c>
      <c r="AA28" s="3" t="s">
        <v>27</v>
      </c>
      <c r="AB28" s="19"/>
      <c r="AC28" s="20"/>
      <c r="AD28" s="21"/>
      <c r="AE28" s="22"/>
      <c r="AF28" s="19"/>
      <c r="AG28" s="20"/>
      <c r="AH28" s="19">
        <f t="shared" si="2"/>
        <v>0</v>
      </c>
      <c r="AI28" s="20">
        <f t="shared" si="2"/>
        <v>0</v>
      </c>
    </row>
    <row r="29" spans="1:35" s="7" customFormat="1" ht="45" thickBot="1" x14ac:dyDescent="0.75">
      <c r="A29" s="67">
        <v>22</v>
      </c>
      <c r="B29" s="68" t="s">
        <v>29</v>
      </c>
      <c r="C29" s="69">
        <v>718</v>
      </c>
      <c r="D29" s="70">
        <v>0</v>
      </c>
      <c r="E29" s="64">
        <v>0</v>
      </c>
      <c r="F29" s="71">
        <v>333969</v>
      </c>
      <c r="G29" s="72">
        <v>67495.351251300017</v>
      </c>
      <c r="H29" s="63">
        <v>1308055</v>
      </c>
      <c r="I29" s="64">
        <v>24830.121722500004</v>
      </c>
      <c r="J29" s="73">
        <v>0</v>
      </c>
      <c r="K29" s="74">
        <v>0</v>
      </c>
      <c r="L29" s="63">
        <v>520743</v>
      </c>
      <c r="M29" s="64">
        <v>9532.5593340000014</v>
      </c>
      <c r="N29" s="71">
        <v>507723</v>
      </c>
      <c r="O29" s="72">
        <v>721040.38426170021</v>
      </c>
      <c r="P29" s="75">
        <v>67558</v>
      </c>
      <c r="Q29" s="64">
        <v>43270.873450200001</v>
      </c>
      <c r="R29" s="76">
        <v>8343</v>
      </c>
      <c r="S29" s="72">
        <v>498.33627440000004</v>
      </c>
      <c r="T29" s="106">
        <v>0</v>
      </c>
      <c r="U29" s="61">
        <f t="shared" si="0"/>
        <v>2746391</v>
      </c>
      <c r="V29" s="61">
        <f t="shared" si="1"/>
        <v>866667.62629410019</v>
      </c>
      <c r="W29" s="109"/>
      <c r="Z29" s="12">
        <v>22</v>
      </c>
      <c r="AA29" s="3" t="s">
        <v>29</v>
      </c>
      <c r="AB29" s="19"/>
      <c r="AC29" s="20"/>
      <c r="AD29" s="21"/>
      <c r="AE29" s="22"/>
      <c r="AF29" s="19"/>
      <c r="AG29" s="20"/>
      <c r="AH29" s="19">
        <f t="shared" si="2"/>
        <v>0</v>
      </c>
      <c r="AI29" s="20">
        <f t="shared" si="2"/>
        <v>0</v>
      </c>
    </row>
    <row r="30" spans="1:35" s="7" customFormat="1" ht="45" thickBot="1" x14ac:dyDescent="0.75">
      <c r="A30" s="55">
        <v>23</v>
      </c>
      <c r="B30" s="68" t="s">
        <v>35</v>
      </c>
      <c r="C30" s="69">
        <v>0</v>
      </c>
      <c r="D30" s="70">
        <v>0</v>
      </c>
      <c r="E30" s="64">
        <v>0</v>
      </c>
      <c r="F30" s="71">
        <v>416221</v>
      </c>
      <c r="G30" s="72">
        <v>564.37248720399998</v>
      </c>
      <c r="H30" s="63">
        <v>1238837</v>
      </c>
      <c r="I30" s="64">
        <v>18395.830700533334</v>
      </c>
      <c r="J30" s="73">
        <v>0</v>
      </c>
      <c r="K30" s="74">
        <v>0</v>
      </c>
      <c r="L30" s="63">
        <v>513325</v>
      </c>
      <c r="M30" s="64">
        <v>109.10663754533334</v>
      </c>
      <c r="N30" s="71">
        <v>217745</v>
      </c>
      <c r="O30" s="72">
        <v>2625.4210495079997</v>
      </c>
      <c r="P30" s="75">
        <v>0</v>
      </c>
      <c r="Q30" s="64">
        <v>0</v>
      </c>
      <c r="R30" s="76">
        <v>0</v>
      </c>
      <c r="S30" s="72">
        <v>0</v>
      </c>
      <c r="T30" s="106">
        <v>114199845.92223251</v>
      </c>
      <c r="U30" s="61">
        <f t="shared" si="0"/>
        <v>2386128</v>
      </c>
      <c r="V30" s="61">
        <f t="shared" si="1"/>
        <v>21694.730874790668</v>
      </c>
      <c r="W30" s="109"/>
      <c r="Z30" s="12">
        <v>23</v>
      </c>
      <c r="AA30" s="3" t="s">
        <v>35</v>
      </c>
      <c r="AB30" s="19"/>
      <c r="AC30" s="20"/>
      <c r="AD30" s="21"/>
      <c r="AE30" s="22"/>
      <c r="AF30" s="19"/>
      <c r="AG30" s="20"/>
      <c r="AH30" s="19">
        <f t="shared" si="2"/>
        <v>0</v>
      </c>
      <c r="AI30" s="20">
        <f t="shared" si="2"/>
        <v>0</v>
      </c>
    </row>
    <row r="31" spans="1:35" s="7" customFormat="1" ht="45" thickBot="1" x14ac:dyDescent="0.75">
      <c r="A31" s="67">
        <v>24</v>
      </c>
      <c r="B31" s="68" t="s">
        <v>25</v>
      </c>
      <c r="C31" s="69">
        <v>230</v>
      </c>
      <c r="D31" s="70">
        <v>5961</v>
      </c>
      <c r="E31" s="64">
        <v>8.7850440000000002E-2</v>
      </c>
      <c r="F31" s="71">
        <v>39776</v>
      </c>
      <c r="G31" s="72">
        <v>9.1799864941999996</v>
      </c>
      <c r="H31" s="63">
        <v>236375</v>
      </c>
      <c r="I31" s="64">
        <v>3.4660198054999998</v>
      </c>
      <c r="J31" s="73">
        <v>0</v>
      </c>
      <c r="K31" s="74">
        <v>0</v>
      </c>
      <c r="L31" s="63">
        <v>135703</v>
      </c>
      <c r="M31" s="64">
        <v>2.5960754227000002</v>
      </c>
      <c r="N31" s="71">
        <v>106230</v>
      </c>
      <c r="O31" s="72">
        <v>119.0645130826</v>
      </c>
      <c r="P31" s="75">
        <v>103243</v>
      </c>
      <c r="Q31" s="64">
        <v>500.33392422799989</v>
      </c>
      <c r="R31" s="76">
        <v>56924</v>
      </c>
      <c r="S31" s="72">
        <v>0.64060807279999998</v>
      </c>
      <c r="T31" s="106">
        <v>226839</v>
      </c>
      <c r="U31" s="61">
        <f t="shared" si="0"/>
        <v>684212</v>
      </c>
      <c r="V31" s="61">
        <f t="shared" si="1"/>
        <v>635.36897754579991</v>
      </c>
      <c r="W31" s="109"/>
      <c r="Z31" s="12">
        <v>24</v>
      </c>
      <c r="AA31" s="3" t="s">
        <v>25</v>
      </c>
      <c r="AB31" s="19"/>
      <c r="AC31" s="20"/>
      <c r="AD31" s="21"/>
      <c r="AE31" s="22"/>
      <c r="AF31" s="19"/>
      <c r="AG31" s="20"/>
      <c r="AH31" s="19">
        <f t="shared" si="2"/>
        <v>0</v>
      </c>
      <c r="AI31" s="20">
        <f t="shared" si="2"/>
        <v>0</v>
      </c>
    </row>
    <row r="32" spans="1:35" s="7" customFormat="1" ht="45" thickBot="1" x14ac:dyDescent="0.75">
      <c r="A32" s="55">
        <v>25</v>
      </c>
      <c r="B32" s="68" t="s">
        <v>28</v>
      </c>
      <c r="C32" s="69"/>
      <c r="D32" s="63"/>
      <c r="E32" s="64"/>
      <c r="F32" s="71"/>
      <c r="G32" s="72"/>
      <c r="H32" s="63"/>
      <c r="I32" s="64"/>
      <c r="J32" s="73"/>
      <c r="K32" s="74"/>
      <c r="L32" s="63"/>
      <c r="M32" s="64"/>
      <c r="N32" s="71"/>
      <c r="O32" s="72"/>
      <c r="P32" s="75"/>
      <c r="Q32" s="64"/>
      <c r="R32" s="76"/>
      <c r="S32" s="72"/>
      <c r="T32" s="106">
        <v>0</v>
      </c>
      <c r="U32" s="61">
        <f t="shared" si="0"/>
        <v>0</v>
      </c>
      <c r="V32" s="61">
        <f t="shared" si="1"/>
        <v>0</v>
      </c>
      <c r="W32" s="109"/>
      <c r="Z32" s="12">
        <v>25</v>
      </c>
      <c r="AA32" s="3" t="s">
        <v>28</v>
      </c>
      <c r="AB32" s="19"/>
      <c r="AC32" s="20"/>
      <c r="AD32" s="21"/>
      <c r="AE32" s="22"/>
      <c r="AF32" s="19"/>
      <c r="AG32" s="20"/>
      <c r="AH32" s="19">
        <f t="shared" si="2"/>
        <v>0</v>
      </c>
      <c r="AI32" s="20">
        <f t="shared" si="2"/>
        <v>0</v>
      </c>
    </row>
    <row r="33" spans="1:35" s="7" customFormat="1" ht="45" thickBot="1" x14ac:dyDescent="0.75">
      <c r="A33" s="67">
        <v>26</v>
      </c>
      <c r="B33" s="68" t="s">
        <v>51</v>
      </c>
      <c r="C33" s="69"/>
      <c r="D33" s="63"/>
      <c r="E33" s="64"/>
      <c r="F33" s="71"/>
      <c r="G33" s="72"/>
      <c r="H33" s="63"/>
      <c r="I33" s="64"/>
      <c r="J33" s="73"/>
      <c r="K33" s="74"/>
      <c r="L33" s="63"/>
      <c r="M33" s="64"/>
      <c r="N33" s="71"/>
      <c r="O33" s="72"/>
      <c r="P33" s="75"/>
      <c r="Q33" s="64"/>
      <c r="R33" s="76"/>
      <c r="S33" s="72"/>
      <c r="T33" s="106">
        <v>0</v>
      </c>
      <c r="U33" s="61">
        <f t="shared" si="0"/>
        <v>0</v>
      </c>
      <c r="V33" s="61">
        <f t="shared" si="1"/>
        <v>0</v>
      </c>
      <c r="W33" s="109"/>
      <c r="Z33" s="12">
        <v>26</v>
      </c>
      <c r="AA33" s="3" t="s">
        <v>51</v>
      </c>
      <c r="AB33" s="19"/>
      <c r="AC33" s="20"/>
      <c r="AD33" s="21"/>
      <c r="AE33" s="22"/>
      <c r="AF33" s="19"/>
      <c r="AG33" s="20"/>
      <c r="AH33" s="19"/>
      <c r="AI33" s="20"/>
    </row>
    <row r="34" spans="1:35" s="7" customFormat="1" ht="45" thickBot="1" x14ac:dyDescent="0.75">
      <c r="A34" s="55">
        <v>27</v>
      </c>
      <c r="B34" s="68" t="s">
        <v>31</v>
      </c>
      <c r="C34" s="69">
        <v>0</v>
      </c>
      <c r="D34" s="70">
        <v>358</v>
      </c>
      <c r="E34" s="64">
        <v>8.43</v>
      </c>
      <c r="F34" s="71">
        <v>71740</v>
      </c>
      <c r="G34" s="72">
        <v>4188.71</v>
      </c>
      <c r="H34" s="63">
        <v>623656</v>
      </c>
      <c r="I34" s="64">
        <v>12276.93</v>
      </c>
      <c r="J34" s="73">
        <v>100683</v>
      </c>
      <c r="K34" s="74">
        <v>357.13999999999993</v>
      </c>
      <c r="L34" s="63">
        <v>801792</v>
      </c>
      <c r="M34" s="64">
        <v>24844.59</v>
      </c>
      <c r="N34" s="71">
        <v>200009</v>
      </c>
      <c r="O34" s="72">
        <v>156460.45999999996</v>
      </c>
      <c r="P34" s="75">
        <v>44239</v>
      </c>
      <c r="Q34" s="64">
        <v>4186.67</v>
      </c>
      <c r="R34" s="76">
        <v>0</v>
      </c>
      <c r="S34" s="72">
        <v>0</v>
      </c>
      <c r="T34" s="106">
        <v>3671740</v>
      </c>
      <c r="U34" s="61">
        <f t="shared" si="0"/>
        <v>1842477</v>
      </c>
      <c r="V34" s="61">
        <f t="shared" si="1"/>
        <v>202322.92999999996</v>
      </c>
      <c r="W34" s="109"/>
      <c r="Z34" s="12">
        <v>27</v>
      </c>
      <c r="AA34" s="3" t="s">
        <v>31</v>
      </c>
      <c r="AB34" s="19"/>
      <c r="AC34" s="20"/>
      <c r="AD34" s="21"/>
      <c r="AE34" s="22"/>
      <c r="AF34" s="19"/>
      <c r="AG34" s="20"/>
      <c r="AH34" s="19">
        <f t="shared" si="2"/>
        <v>0</v>
      </c>
      <c r="AI34" s="20">
        <f t="shared" si="2"/>
        <v>0</v>
      </c>
    </row>
    <row r="35" spans="1:35" s="7" customFormat="1" ht="45" thickBot="1" x14ac:dyDescent="0.75">
      <c r="A35" s="67">
        <v>28</v>
      </c>
      <c r="B35" s="79" t="s">
        <v>32</v>
      </c>
      <c r="C35" s="80">
        <v>20</v>
      </c>
      <c r="D35" s="70">
        <v>0</v>
      </c>
      <c r="E35" s="64">
        <v>0</v>
      </c>
      <c r="F35" s="81">
        <v>0</v>
      </c>
      <c r="G35" s="82">
        <v>0</v>
      </c>
      <c r="H35" s="63">
        <v>0</v>
      </c>
      <c r="I35" s="64">
        <v>0</v>
      </c>
      <c r="J35" s="81">
        <v>3350</v>
      </c>
      <c r="K35" s="82">
        <v>0.34</v>
      </c>
      <c r="L35" s="63">
        <v>309214</v>
      </c>
      <c r="M35" s="64">
        <v>464.09000000000003</v>
      </c>
      <c r="N35" s="83">
        <v>74469</v>
      </c>
      <c r="O35" s="84">
        <v>14531.42</v>
      </c>
      <c r="P35" s="75">
        <v>0</v>
      </c>
      <c r="Q35" s="64">
        <v>0</v>
      </c>
      <c r="R35" s="85">
        <v>396648</v>
      </c>
      <c r="S35" s="84">
        <v>48.08</v>
      </c>
      <c r="T35" s="107">
        <v>876092</v>
      </c>
      <c r="U35" s="61">
        <f t="shared" si="0"/>
        <v>783681</v>
      </c>
      <c r="V35" s="61">
        <f t="shared" si="1"/>
        <v>15043.93</v>
      </c>
      <c r="W35" s="110"/>
      <c r="Z35" s="12">
        <v>28</v>
      </c>
      <c r="AA35" s="14" t="s">
        <v>32</v>
      </c>
      <c r="AB35" s="25"/>
      <c r="AC35" s="26"/>
      <c r="AD35" s="27"/>
      <c r="AE35" s="28"/>
      <c r="AF35" s="25"/>
      <c r="AG35" s="26"/>
      <c r="AH35" s="19">
        <f t="shared" si="2"/>
        <v>0</v>
      </c>
      <c r="AI35" s="20">
        <f t="shared" si="2"/>
        <v>0</v>
      </c>
    </row>
    <row r="36" spans="1:35" s="10" customFormat="1" ht="60" customHeight="1" thickBot="1" x14ac:dyDescent="0.75">
      <c r="A36" s="8"/>
      <c r="B36" s="2" t="s">
        <v>6</v>
      </c>
      <c r="C36" s="6">
        <f t="shared" ref="C36:S36" si="3">SUM(C8:C35)</f>
        <v>14888</v>
      </c>
      <c r="D36" s="6">
        <f t="shared" si="3"/>
        <v>801849.88511799998</v>
      </c>
      <c r="E36" s="6">
        <f t="shared" si="3"/>
        <v>2380405.6392305591</v>
      </c>
      <c r="F36" s="6">
        <f t="shared" si="3"/>
        <v>9842871.6103007365</v>
      </c>
      <c r="G36" s="6">
        <f t="shared" si="3"/>
        <v>176914.6670332202</v>
      </c>
      <c r="H36" s="6">
        <f t="shared" si="3"/>
        <v>137576243.48527414</v>
      </c>
      <c r="I36" s="6">
        <f t="shared" si="3"/>
        <v>597444.05993786617</v>
      </c>
      <c r="J36" s="6">
        <f t="shared" si="3"/>
        <v>2956729.3310950003</v>
      </c>
      <c r="K36" s="6">
        <f t="shared" si="3"/>
        <v>11581.646427654001</v>
      </c>
      <c r="L36" s="6">
        <f t="shared" si="3"/>
        <v>39666594.069287717</v>
      </c>
      <c r="M36" s="6">
        <f t="shared" si="3"/>
        <v>1697611.1240482172</v>
      </c>
      <c r="N36" s="6">
        <f t="shared" si="3"/>
        <v>7450171.474316746</v>
      </c>
      <c r="O36" s="6">
        <f t="shared" si="3"/>
        <v>1777898.5908694172</v>
      </c>
      <c r="P36" s="6">
        <f t="shared" si="3"/>
        <v>14802868.432589332</v>
      </c>
      <c r="Q36" s="6">
        <f t="shared" si="3"/>
        <v>11267895.338645002</v>
      </c>
      <c r="R36" s="6">
        <f t="shared" si="3"/>
        <v>15931576.31225387</v>
      </c>
      <c r="S36" s="6">
        <f t="shared" si="3"/>
        <v>410638.19134845486</v>
      </c>
      <c r="T36" s="6"/>
      <c r="U36" s="9">
        <f>SUM(U8:U35)</f>
        <v>229028904.60023555</v>
      </c>
      <c r="V36" s="44">
        <f>SUM(V8:V35)</f>
        <v>18320389.25754039</v>
      </c>
      <c r="W36" s="6"/>
      <c r="Z36" s="29" t="s">
        <v>6</v>
      </c>
      <c r="AA36" s="30"/>
      <c r="AB36" s="30">
        <f t="shared" ref="AB36:AG36" si="4">SUM(AB8:AB35)</f>
        <v>0</v>
      </c>
      <c r="AC36" s="30">
        <f t="shared" si="4"/>
        <v>0</v>
      </c>
      <c r="AD36" s="30">
        <f t="shared" si="4"/>
        <v>0</v>
      </c>
      <c r="AE36" s="30">
        <f t="shared" si="4"/>
        <v>0</v>
      </c>
      <c r="AF36" s="30">
        <f t="shared" si="4"/>
        <v>0</v>
      </c>
      <c r="AG36" s="30">
        <f t="shared" si="4"/>
        <v>0</v>
      </c>
      <c r="AH36" s="30">
        <f t="shared" ref="AH36:AI36" si="5">AB36+AD36+AF36</f>
        <v>0</v>
      </c>
      <c r="AI36" s="31">
        <f t="shared" si="5"/>
        <v>0</v>
      </c>
    </row>
    <row r="37" spans="1:35" x14ac:dyDescent="0.3">
      <c r="U37" s="11"/>
    </row>
  </sheetData>
  <mergeCells count="40">
    <mergeCell ref="T8:T35"/>
    <mergeCell ref="W8:W35"/>
    <mergeCell ref="Z3:AI3"/>
    <mergeCell ref="AF5:AG5"/>
    <mergeCell ref="AB7:AC7"/>
    <mergeCell ref="AD7:AE7"/>
    <mergeCell ref="AF7:AG7"/>
    <mergeCell ref="AI6:AI7"/>
    <mergeCell ref="AH6:AH7"/>
    <mergeCell ref="AH5:AI5"/>
    <mergeCell ref="AD5:AE5"/>
    <mergeCell ref="AB5:AC5"/>
    <mergeCell ref="AA5:AA7"/>
    <mergeCell ref="Z5:Z7"/>
    <mergeCell ref="H7:I7"/>
    <mergeCell ref="U5:W5"/>
    <mergeCell ref="W6:W7"/>
    <mergeCell ref="T5:T7"/>
    <mergeCell ref="U6:U7"/>
    <mergeCell ref="V6:V7"/>
    <mergeCell ref="J7:K7"/>
    <mergeCell ref="L7:M7"/>
    <mergeCell ref="N7:O7"/>
    <mergeCell ref="P7:Q7"/>
    <mergeCell ref="T2:V2"/>
    <mergeCell ref="L5:M5"/>
    <mergeCell ref="N5:O5"/>
    <mergeCell ref="P5:Q5"/>
    <mergeCell ref="R5:S5"/>
    <mergeCell ref="A3:W3"/>
    <mergeCell ref="D5:E5"/>
    <mergeCell ref="F5:G5"/>
    <mergeCell ref="J5:K5"/>
    <mergeCell ref="H5:I5"/>
    <mergeCell ref="A5:A7"/>
    <mergeCell ref="B5:B7"/>
    <mergeCell ref="C5:C7"/>
    <mergeCell ref="D7:E7"/>
    <mergeCell ref="F7:G7"/>
    <mergeCell ref="R7:S7"/>
  </mergeCells>
  <pageMargins left="0.2" right="0.17" top="1.77" bottom="0.75" header="0.3" footer="0.3"/>
  <pageSetup paperSize="9" scale="1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2021-03-15T12:36:29Z</dcterms:modified>
</cp:coreProperties>
</file>