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16956" windowHeight="5748"/>
  </bookViews>
  <sheets>
    <sheet name="Bank wise" sheetId="1" r:id="rId1"/>
  </sheets>
  <definedNames>
    <definedName name="_xlnm.Print_Area" localSheetId="0">'Bank wise'!$A$1:$Q$32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Q25" i="1" l="1"/>
  <c r="Q26" i="1"/>
  <c r="O25" i="1"/>
  <c r="P25" i="1" s="1"/>
  <c r="O23" i="1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7" i="1"/>
  <c r="Q28" i="1"/>
  <c r="Q29" i="1"/>
  <c r="Q30" i="1"/>
  <c r="Q9" i="1"/>
  <c r="D31" i="1" l="1"/>
  <c r="E31" i="1"/>
  <c r="F31" i="1"/>
  <c r="G31" i="1"/>
  <c r="H31" i="1"/>
  <c r="I31" i="1"/>
  <c r="J31" i="1"/>
  <c r="K31" i="1"/>
  <c r="L31" i="1"/>
  <c r="M31" i="1"/>
  <c r="C31" i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P23" i="1"/>
  <c r="O24" i="1"/>
  <c r="P24" i="1" s="1"/>
  <c r="O26" i="1"/>
  <c r="P26" i="1" s="1"/>
  <c r="O27" i="1"/>
  <c r="P27" i="1" s="1"/>
  <c r="O28" i="1"/>
  <c r="P28" i="1" s="1"/>
  <c r="O29" i="1"/>
  <c r="P29" i="1" s="1"/>
  <c r="O30" i="1"/>
  <c r="P30" i="1" s="1"/>
  <c r="P9" i="1" l="1"/>
  <c r="O31" i="1"/>
  <c r="P31" i="1" s="1"/>
  <c r="Q31" i="1"/>
</calcChain>
</file>

<file path=xl/sharedStrings.xml><?xml version="1.0" encoding="utf-8"?>
<sst xmlns="http://schemas.openxmlformats.org/spreadsheetml/2006/main" count="47" uniqueCount="46">
  <si>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</si>
  <si>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</si>
  <si>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</si>
  <si>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</si>
  <si>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</si>
  <si>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</si>
  <si>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</si>
  <si>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</si>
  <si>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</si>
  <si>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</si>
  <si>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</si>
  <si>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</si>
  <si>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</si>
  <si>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</si>
  <si>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</si>
  <si>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</si>
  <si>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</si>
  <si>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</si>
  <si>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</si>
  <si>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Canara Bank + Syndicate</t>
  </si>
  <si>
    <t>Central Bank of India</t>
  </si>
  <si>
    <t>Indian Bank + Allahabad Bank</t>
  </si>
  <si>
    <t>Indian Oversesas Bank</t>
  </si>
  <si>
    <t>Punjab &amp; Sind Bank</t>
  </si>
  <si>
    <t>Punjab National Bank+OBC+Ut.BOI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</si>
  <si>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</si>
  <si>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</si>
  <si>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</si>
  <si>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</si>
  <si>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</si>
  <si>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</si>
  <si>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</si>
  <si>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</si>
  <si>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</si>
  <si>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Kotal Mahindra Bank</t>
  </si>
  <si>
    <t>Yes Bank</t>
  </si>
  <si>
    <t xml:space="preserve">TOTAL </t>
  </si>
  <si>
    <t>Federal Bank</t>
  </si>
  <si>
    <t>RLLR+1%</t>
  </si>
  <si>
    <t>Net Eligible Borrower (1-4)</t>
  </si>
  <si>
    <t xml:space="preserve">%age Achievement (Disbursement) </t>
  </si>
  <si>
    <t>%age Achievement Sanctioned (8/13*100)</t>
  </si>
  <si>
    <t>SLBC Punjab</t>
  </si>
  <si>
    <t xml:space="preserve">Punjab gramin bank </t>
  </si>
  <si>
    <t>Bank Wise Data on Emergency Credit Line Guarantee Scheme (ECLGS) as on 07.12.2020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</si>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</sst>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21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4" fillId="0" borderId="0" xfId="0" applyFont="1" applyFill="1"/>
    <xf numFmtId="0" fontId="4" fillId="0" borderId="0" xfId="0" applyFont="1"/>
    <xf numFmtId="0" fontId="8" fillId="0" borderId="0" xfId="0" applyFont="1"/>
    <xf numFmtId="0" fontId="8" fillId="3" borderId="0" xfId="0" applyFont="1" applyFill="1"/>
    <xf numFmtId="0" fontId="8" fillId="0" borderId="0" xfId="0" applyFont="1" applyFill="1"/>
    <xf numFmtId="0" fontId="6" fillId="0" borderId="0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2" xfId="0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1" fontId="5" fillId="4" borderId="2" xfId="0" applyNumberFormat="1" applyFont="1" applyFill="1" applyBorder="1"/>
    <xf numFmtId="2" fontId="5" fillId="4" borderId="2" xfId="0" applyNumberFormat="1" applyFont="1" applyFill="1" applyBorder="1"/>
    <xf numFmtId="2" fontId="5" fillId="4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5" fillId="4" borderId="2" xfId="0" applyFont="1" applyFill="1" applyBorder="1"/>
    <xf numFmtId="1" fontId="5" fillId="0" borderId="2" xfId="0" applyNumberFormat="1" applyFont="1" applyFill="1" applyBorder="1"/>
    <xf numFmtId="2" fontId="5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4" fillId="4" borderId="2" xfId="0" applyNumberFormat="1" applyFont="1" applyFill="1" applyBorder="1"/>
    <xf numFmtId="2" fontId="14" fillId="4" borderId="2" xfId="0" applyNumberFormat="1" applyFont="1" applyFill="1" applyBorder="1" applyAlignment="1">
      <alignment horizontal="center"/>
    </xf>
    <xf numFmtId="0" fontId="15" fillId="0" borderId="0" xfId="0" applyFont="1" applyFill="1"/>
    <xf numFmtId="0" fontId="9" fillId="0" borderId="0" xfId="0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1" fontId="12" fillId="0" borderId="5" xfId="0" applyNumberFormat="1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wrapText="1"/>
    </xf>
    <xf numFmtId="1" fontId="12" fillId="0" borderId="4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topLeftCell="C19" zoomScale="70" zoomScaleNormal="100" zoomScaleSheetLayoutView="70" workbookViewId="0">
      <selection activeCell="O30" sqref="O30"/>
    </sheetView>
  </sheetViews>
  <sheetFormatPr defaultRowHeight="14.4" x14ac:dyDescent="0.3"/>
  <cols>
    <col min="1" max="1" width="9" style="1" customWidth="1"/>
    <col min="2" max="2" width="35.44140625" style="15" customWidth="1"/>
    <col min="3" max="3" width="16.88671875" style="1" customWidth="1"/>
    <col min="4" max="4" width="17" style="3" customWidth="1"/>
    <col min="5" max="5" width="15.109375" style="1" customWidth="1"/>
    <col min="6" max="6" width="13.77734375" style="1" customWidth="1"/>
    <col min="7" max="7" width="17.109375" style="1" customWidth="1"/>
    <col min="8" max="8" width="23" style="1" customWidth="1"/>
    <col min="9" max="9" width="15.44140625" style="1" customWidth="1"/>
    <col min="10" max="10" width="16.77734375" style="4" customWidth="1"/>
    <col min="11" max="11" width="15.5546875" style="1" customWidth="1"/>
    <col min="12" max="12" width="18" style="1" customWidth="1"/>
    <col min="13" max="13" width="15.44140625" style="1" customWidth="1"/>
    <col min="14" max="14" width="13.6640625" style="1" customWidth="1"/>
    <col min="15" max="15" width="14.88671875" style="1" customWidth="1"/>
    <col min="16" max="16" width="16.6640625" style="1" customWidth="1"/>
    <col min="17" max="17" width="14.77734375" style="1" customWidth="1"/>
    <col min="18" max="16384" width="8.88671875" style="1"/>
  </cols>
  <sheetData>
    <row r="1" spans="1:17" s="8" customFormat="1" ht="24.3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38" t="s">
        <v>45</v>
      </c>
      <c r="Q1" s="38"/>
    </row>
    <row r="2" spans="1:17" s="7" customFormat="1" ht="1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9"/>
      <c r="P2" s="9"/>
      <c r="Q2" s="9"/>
    </row>
    <row r="3" spans="1:17" s="7" customFormat="1" ht="17.7" x14ac:dyDescent="0.3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</row>
    <row r="4" spans="1:17" ht="31.8" customHeight="1" x14ac:dyDescent="0.4">
      <c r="A4" s="45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34.799999999999997" customHeight="1" x14ac:dyDescent="0.3">
      <c r="A5" s="52" t="s">
        <v>1</v>
      </c>
      <c r="B5" s="55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9</v>
      </c>
      <c r="J5" s="50" t="s">
        <v>10</v>
      </c>
      <c r="K5" s="51"/>
      <c r="L5" s="50" t="s">
        <v>11</v>
      </c>
      <c r="M5" s="51"/>
      <c r="N5" s="52" t="s">
        <v>12</v>
      </c>
      <c r="O5" s="49" t="s">
        <v>39</v>
      </c>
      <c r="P5" s="49" t="s">
        <v>41</v>
      </c>
      <c r="Q5" s="49" t="s">
        <v>40</v>
      </c>
    </row>
    <row r="6" spans="1:17" ht="14.4" customHeight="1" x14ac:dyDescent="0.3">
      <c r="A6" s="53"/>
      <c r="B6" s="56"/>
      <c r="C6" s="43"/>
      <c r="D6" s="43"/>
      <c r="E6" s="43"/>
      <c r="F6" s="43"/>
      <c r="G6" s="43"/>
      <c r="H6" s="43"/>
      <c r="I6" s="43"/>
      <c r="J6" s="39" t="s">
        <v>13</v>
      </c>
      <c r="K6" s="41" t="s">
        <v>14</v>
      </c>
      <c r="L6" s="39" t="s">
        <v>13</v>
      </c>
      <c r="M6" s="41" t="s">
        <v>15</v>
      </c>
      <c r="N6" s="53"/>
      <c r="O6" s="49"/>
      <c r="P6" s="49"/>
      <c r="Q6" s="49"/>
    </row>
    <row r="7" spans="1:17" ht="112.8" customHeight="1" x14ac:dyDescent="0.3">
      <c r="A7" s="53"/>
      <c r="B7" s="56"/>
      <c r="C7" s="44"/>
      <c r="D7" s="44"/>
      <c r="E7" s="44"/>
      <c r="F7" s="44"/>
      <c r="G7" s="44"/>
      <c r="H7" s="44"/>
      <c r="I7" s="44"/>
      <c r="J7" s="40"/>
      <c r="K7" s="41"/>
      <c r="L7" s="40"/>
      <c r="M7" s="41"/>
      <c r="N7" s="54"/>
      <c r="O7" s="49"/>
      <c r="P7" s="49"/>
      <c r="Q7" s="49"/>
    </row>
    <row r="8" spans="1:17" s="2" customFormat="1" ht="24" customHeight="1" x14ac:dyDescent="0.45">
      <c r="A8" s="54"/>
      <c r="B8" s="57"/>
      <c r="C8" s="20">
        <v>1</v>
      </c>
      <c r="D8" s="20">
        <v>2</v>
      </c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21">
        <v>8</v>
      </c>
      <c r="K8" s="22">
        <v>9</v>
      </c>
      <c r="L8" s="21">
        <v>10</v>
      </c>
      <c r="M8" s="22">
        <v>11</v>
      </c>
      <c r="N8" s="23">
        <v>12</v>
      </c>
      <c r="O8" s="24">
        <v>13</v>
      </c>
      <c r="P8" s="24">
        <v>14</v>
      </c>
      <c r="Q8" s="24">
        <v>15</v>
      </c>
    </row>
    <row r="9" spans="1:17" s="16" customFormat="1" ht="32.4" customHeight="1" x14ac:dyDescent="0.35">
      <c r="A9" s="25">
        <v>1</v>
      </c>
      <c r="B9" s="11" t="s">
        <v>16</v>
      </c>
      <c r="C9" s="26">
        <v>9643</v>
      </c>
      <c r="D9" s="26">
        <v>9643</v>
      </c>
      <c r="E9" s="26">
        <v>6052</v>
      </c>
      <c r="F9" s="26">
        <v>3650</v>
      </c>
      <c r="G9" s="26">
        <v>12</v>
      </c>
      <c r="H9" s="26">
        <v>91445</v>
      </c>
      <c r="I9" s="26">
        <v>18289</v>
      </c>
      <c r="J9" s="26">
        <v>6052</v>
      </c>
      <c r="K9" s="26">
        <v>15881</v>
      </c>
      <c r="L9" s="26">
        <v>4841</v>
      </c>
      <c r="M9" s="26">
        <v>13801</v>
      </c>
      <c r="N9" s="27">
        <v>7.85</v>
      </c>
      <c r="O9" s="26">
        <f>C9-F9</f>
        <v>5993</v>
      </c>
      <c r="P9" s="28">
        <f>J9/O9*100</f>
        <v>100.9844818955448</v>
      </c>
      <c r="Q9" s="28">
        <f>L9/J9*100</f>
        <v>79.990085922009257</v>
      </c>
    </row>
    <row r="10" spans="1:17" s="17" customFormat="1" ht="32.4" customHeight="1" x14ac:dyDescent="0.35">
      <c r="A10" s="29">
        <v>2</v>
      </c>
      <c r="B10" s="11" t="s">
        <v>17</v>
      </c>
      <c r="C10" s="26">
        <v>10504</v>
      </c>
      <c r="D10" s="26">
        <v>10504</v>
      </c>
      <c r="E10" s="26">
        <v>8845.0000000000018</v>
      </c>
      <c r="F10" s="26">
        <v>1659</v>
      </c>
      <c r="G10" s="26">
        <v>0</v>
      </c>
      <c r="H10" s="26">
        <v>68926.316886899993</v>
      </c>
      <c r="I10" s="26">
        <v>13785.263377380001</v>
      </c>
      <c r="J10" s="26">
        <v>8845</v>
      </c>
      <c r="K10" s="26">
        <v>12333</v>
      </c>
      <c r="L10" s="26">
        <v>3909</v>
      </c>
      <c r="M10" s="26">
        <v>9618</v>
      </c>
      <c r="N10" s="27">
        <v>7.5</v>
      </c>
      <c r="O10" s="26">
        <f t="shared" ref="O10:O30" si="0">C10-F10</f>
        <v>8845</v>
      </c>
      <c r="P10" s="28">
        <f t="shared" ref="P10:P31" si="1">J10/O10*100</f>
        <v>100</v>
      </c>
      <c r="Q10" s="28">
        <f t="shared" ref="Q10:Q31" si="2">L10/J10*100</f>
        <v>44.194460146975693</v>
      </c>
    </row>
    <row r="11" spans="1:17" s="16" customFormat="1" ht="32.4" customHeight="1" x14ac:dyDescent="0.35">
      <c r="A11" s="25">
        <v>3</v>
      </c>
      <c r="B11" s="11" t="s">
        <v>18</v>
      </c>
      <c r="C11" s="26">
        <v>1611</v>
      </c>
      <c r="D11" s="26">
        <v>1611</v>
      </c>
      <c r="E11" s="26">
        <v>1571</v>
      </c>
      <c r="F11" s="26">
        <v>196</v>
      </c>
      <c r="G11" s="26">
        <v>0</v>
      </c>
      <c r="H11" s="26">
        <v>13607.91</v>
      </c>
      <c r="I11" s="26">
        <v>2721.5820000000003</v>
      </c>
      <c r="J11" s="26">
        <v>1432</v>
      </c>
      <c r="K11" s="26">
        <v>2174.63</v>
      </c>
      <c r="L11" s="26">
        <v>1059</v>
      </c>
      <c r="M11" s="26">
        <v>1873.85</v>
      </c>
      <c r="N11" s="27">
        <v>7.5</v>
      </c>
      <c r="O11" s="26">
        <f t="shared" si="0"/>
        <v>1415</v>
      </c>
      <c r="P11" s="28">
        <f t="shared" si="1"/>
        <v>101.20141342756183</v>
      </c>
      <c r="Q11" s="28">
        <f t="shared" si="2"/>
        <v>73.952513966480453</v>
      </c>
    </row>
    <row r="12" spans="1:17" ht="42" customHeight="1" x14ac:dyDescent="0.35">
      <c r="A12" s="29">
        <v>4</v>
      </c>
      <c r="B12" s="12" t="s">
        <v>19</v>
      </c>
      <c r="C12" s="26">
        <v>11034</v>
      </c>
      <c r="D12" s="26">
        <v>11034</v>
      </c>
      <c r="E12" s="26">
        <v>10872</v>
      </c>
      <c r="F12" s="26">
        <v>415</v>
      </c>
      <c r="G12" s="26">
        <v>0</v>
      </c>
      <c r="H12" s="26">
        <v>158792.52859776796</v>
      </c>
      <c r="I12" s="26">
        <v>31758.505719553599</v>
      </c>
      <c r="J12" s="26">
        <v>10872</v>
      </c>
      <c r="K12" s="26">
        <v>21415</v>
      </c>
      <c r="L12" s="26">
        <v>10681</v>
      </c>
      <c r="M12" s="26">
        <v>16845</v>
      </c>
      <c r="N12" s="27">
        <v>7.5</v>
      </c>
      <c r="O12" s="26">
        <f t="shared" si="0"/>
        <v>10619</v>
      </c>
      <c r="P12" s="28">
        <f t="shared" si="1"/>
        <v>102.38252189471702</v>
      </c>
      <c r="Q12" s="28">
        <f t="shared" si="2"/>
        <v>98.243193524650479</v>
      </c>
    </row>
    <row r="13" spans="1:17" s="17" customFormat="1" ht="32.4" customHeight="1" x14ac:dyDescent="0.35">
      <c r="A13" s="25">
        <v>5</v>
      </c>
      <c r="B13" s="11" t="s">
        <v>20</v>
      </c>
      <c r="C13" s="26">
        <v>12410</v>
      </c>
      <c r="D13" s="26">
        <v>12410</v>
      </c>
      <c r="E13" s="26">
        <v>8708</v>
      </c>
      <c r="F13" s="26">
        <v>3702</v>
      </c>
      <c r="G13" s="26">
        <v>0</v>
      </c>
      <c r="H13" s="26">
        <v>120627</v>
      </c>
      <c r="I13" s="26">
        <v>24125</v>
      </c>
      <c r="J13" s="26">
        <v>8708</v>
      </c>
      <c r="K13" s="26">
        <v>24125</v>
      </c>
      <c r="L13" s="26">
        <v>8708</v>
      </c>
      <c r="M13" s="26">
        <v>23645</v>
      </c>
      <c r="N13" s="27">
        <v>8</v>
      </c>
      <c r="O13" s="26">
        <f t="shared" si="0"/>
        <v>8708</v>
      </c>
      <c r="P13" s="28">
        <f t="shared" si="1"/>
        <v>100</v>
      </c>
      <c r="Q13" s="28">
        <f t="shared" si="2"/>
        <v>100</v>
      </c>
    </row>
    <row r="14" spans="1:17" s="4" customFormat="1" ht="46.2" customHeight="1" x14ac:dyDescent="0.35">
      <c r="A14" s="29">
        <v>6</v>
      </c>
      <c r="B14" s="12" t="s">
        <v>21</v>
      </c>
      <c r="C14" s="26">
        <v>9478</v>
      </c>
      <c r="D14" s="26">
        <v>9478</v>
      </c>
      <c r="E14" s="26">
        <v>6334</v>
      </c>
      <c r="F14" s="26">
        <v>1929</v>
      </c>
      <c r="G14" s="26">
        <v>752</v>
      </c>
      <c r="H14" s="26">
        <v>79365.387137699989</v>
      </c>
      <c r="I14" s="26">
        <v>15872.665427540003</v>
      </c>
      <c r="J14" s="26">
        <v>6334</v>
      </c>
      <c r="K14" s="26">
        <v>10488.176810000001</v>
      </c>
      <c r="L14" s="26">
        <v>2580</v>
      </c>
      <c r="M14" s="26">
        <v>5484.9142600000005</v>
      </c>
      <c r="N14" s="27">
        <v>7.9</v>
      </c>
      <c r="O14" s="26">
        <f t="shared" si="0"/>
        <v>7549</v>
      </c>
      <c r="P14" s="28">
        <f t="shared" si="1"/>
        <v>83.905153000397405</v>
      </c>
      <c r="Q14" s="28">
        <f t="shared" si="2"/>
        <v>40.732554467950742</v>
      </c>
    </row>
    <row r="15" spans="1:17" s="17" customFormat="1" ht="32.4" customHeight="1" x14ac:dyDescent="0.35">
      <c r="A15" s="25">
        <v>7</v>
      </c>
      <c r="B15" s="11" t="s">
        <v>22</v>
      </c>
      <c r="C15" s="26">
        <v>4880</v>
      </c>
      <c r="D15" s="26">
        <v>4880</v>
      </c>
      <c r="E15" s="26">
        <v>1707</v>
      </c>
      <c r="F15" s="26">
        <v>3173</v>
      </c>
      <c r="G15" s="26">
        <v>0</v>
      </c>
      <c r="H15" s="26">
        <v>43494.61</v>
      </c>
      <c r="I15" s="26">
        <v>8698.9219999999987</v>
      </c>
      <c r="J15" s="26">
        <v>1498</v>
      </c>
      <c r="K15" s="26">
        <v>7724.5100000000011</v>
      </c>
      <c r="L15" s="26">
        <v>942</v>
      </c>
      <c r="M15" s="26">
        <v>5780</v>
      </c>
      <c r="N15" s="27" t="s">
        <v>38</v>
      </c>
      <c r="O15" s="26">
        <f t="shared" si="0"/>
        <v>1707</v>
      </c>
      <c r="P15" s="28">
        <f t="shared" si="1"/>
        <v>87.756297598125371</v>
      </c>
      <c r="Q15" s="28">
        <f t="shared" si="2"/>
        <v>62.88384512683578</v>
      </c>
    </row>
    <row r="16" spans="1:17" s="4" customFormat="1" ht="32.4" customHeight="1" x14ac:dyDescent="0.35">
      <c r="A16" s="29">
        <v>8</v>
      </c>
      <c r="B16" s="11" t="s">
        <v>23</v>
      </c>
      <c r="C16" s="26">
        <v>23481</v>
      </c>
      <c r="D16" s="26">
        <v>23481</v>
      </c>
      <c r="E16" s="26">
        <v>0</v>
      </c>
      <c r="F16" s="26">
        <v>8435</v>
      </c>
      <c r="G16" s="26">
        <v>0</v>
      </c>
      <c r="H16" s="26">
        <v>225761.45727000001</v>
      </c>
      <c r="I16" s="26">
        <v>45140.592000000004</v>
      </c>
      <c r="J16" s="26">
        <v>14349</v>
      </c>
      <c r="K16" s="26">
        <v>26248.580990000006</v>
      </c>
      <c r="L16" s="26">
        <v>14349</v>
      </c>
      <c r="M16" s="26">
        <v>21477.288639500002</v>
      </c>
      <c r="N16" s="27">
        <v>7.5</v>
      </c>
      <c r="O16" s="26">
        <f t="shared" si="0"/>
        <v>15046</v>
      </c>
      <c r="P16" s="28">
        <f t="shared" si="1"/>
        <v>95.367539545394123</v>
      </c>
      <c r="Q16" s="28">
        <f t="shared" si="2"/>
        <v>100</v>
      </c>
    </row>
    <row r="17" spans="1:17" s="5" customFormat="1" ht="42" customHeight="1" x14ac:dyDescent="0.35">
      <c r="A17" s="25">
        <v>9</v>
      </c>
      <c r="B17" s="12" t="s">
        <v>24</v>
      </c>
      <c r="C17" s="26">
        <v>46096</v>
      </c>
      <c r="D17" s="26">
        <v>46096</v>
      </c>
      <c r="E17" s="26">
        <v>31262</v>
      </c>
      <c r="F17" s="26">
        <v>9843</v>
      </c>
      <c r="G17" s="26">
        <v>10</v>
      </c>
      <c r="H17" s="26">
        <v>551646.45000000007</v>
      </c>
      <c r="I17" s="26">
        <v>110330.12000000001</v>
      </c>
      <c r="J17" s="30">
        <v>36253</v>
      </c>
      <c r="K17" s="30">
        <v>73573</v>
      </c>
      <c r="L17" s="30">
        <v>18244</v>
      </c>
      <c r="M17" s="30">
        <v>61639</v>
      </c>
      <c r="N17" s="27">
        <v>7.65</v>
      </c>
      <c r="O17" s="26">
        <f t="shared" si="0"/>
        <v>36253</v>
      </c>
      <c r="P17" s="28">
        <f t="shared" si="1"/>
        <v>100</v>
      </c>
      <c r="Q17" s="28">
        <f t="shared" si="2"/>
        <v>50.324111108046232</v>
      </c>
    </row>
    <row r="18" spans="1:17" s="18" customFormat="1" ht="32.4" customHeight="1" x14ac:dyDescent="0.35">
      <c r="A18" s="29">
        <v>10</v>
      </c>
      <c r="B18" s="11" t="s">
        <v>25</v>
      </c>
      <c r="C18" s="31">
        <v>23006</v>
      </c>
      <c r="D18" s="31">
        <v>23006</v>
      </c>
      <c r="E18" s="31">
        <v>11028</v>
      </c>
      <c r="F18" s="31">
        <v>12030</v>
      </c>
      <c r="G18" s="31">
        <v>0</v>
      </c>
      <c r="H18" s="31">
        <v>54552</v>
      </c>
      <c r="I18" s="31">
        <v>10910</v>
      </c>
      <c r="J18" s="31">
        <v>11028</v>
      </c>
      <c r="K18" s="31">
        <v>58579</v>
      </c>
      <c r="L18" s="31">
        <v>5601</v>
      </c>
      <c r="M18" s="31">
        <v>52532</v>
      </c>
      <c r="N18" s="32">
        <v>7.4</v>
      </c>
      <c r="O18" s="31">
        <f t="shared" si="0"/>
        <v>10976</v>
      </c>
      <c r="P18" s="33">
        <f t="shared" si="1"/>
        <v>100.4737609329446</v>
      </c>
      <c r="Q18" s="33">
        <f t="shared" si="2"/>
        <v>50.788900979325355</v>
      </c>
    </row>
    <row r="19" spans="1:17" s="4" customFormat="1" ht="32.4" customHeight="1" x14ac:dyDescent="0.35">
      <c r="A19" s="25">
        <v>11</v>
      </c>
      <c r="B19" s="11" t="s">
        <v>26</v>
      </c>
      <c r="C19" s="26">
        <v>11693</v>
      </c>
      <c r="D19" s="26">
        <v>11011</v>
      </c>
      <c r="E19" s="26">
        <v>9879</v>
      </c>
      <c r="F19" s="26">
        <v>1013</v>
      </c>
      <c r="G19" s="26">
        <v>401</v>
      </c>
      <c r="H19" s="26">
        <v>33704.980000000003</v>
      </c>
      <c r="I19" s="26">
        <v>6740.9899999999989</v>
      </c>
      <c r="J19" s="26">
        <v>9249</v>
      </c>
      <c r="K19" s="26">
        <v>3785.3600000000006</v>
      </c>
      <c r="L19" s="26">
        <v>5608</v>
      </c>
      <c r="M19" s="26">
        <v>2904.8899999999994</v>
      </c>
      <c r="N19" s="27">
        <v>0</v>
      </c>
      <c r="O19" s="26">
        <f t="shared" si="0"/>
        <v>10680</v>
      </c>
      <c r="P19" s="28">
        <f t="shared" si="1"/>
        <v>86.601123595505612</v>
      </c>
      <c r="Q19" s="28">
        <f t="shared" si="2"/>
        <v>60.633582008865829</v>
      </c>
    </row>
    <row r="20" spans="1:17" s="5" customFormat="1" ht="43.2" customHeight="1" x14ac:dyDescent="0.35">
      <c r="A20" s="29">
        <v>12</v>
      </c>
      <c r="B20" s="12" t="s">
        <v>27</v>
      </c>
      <c r="C20" s="26">
        <v>5502</v>
      </c>
      <c r="D20" s="26">
        <v>5500</v>
      </c>
      <c r="E20" s="26">
        <v>4949</v>
      </c>
      <c r="F20" s="26">
        <v>551</v>
      </c>
      <c r="G20" s="26">
        <v>0</v>
      </c>
      <c r="H20" s="26">
        <v>66387.443050000002</v>
      </c>
      <c r="I20" s="26">
        <v>13277.48861</v>
      </c>
      <c r="J20" s="26">
        <v>4949</v>
      </c>
      <c r="K20" s="26">
        <v>11937.654507960411</v>
      </c>
      <c r="L20" s="26">
        <v>3267</v>
      </c>
      <c r="M20" s="26">
        <v>10378</v>
      </c>
      <c r="N20" s="27">
        <v>7.5</v>
      </c>
      <c r="O20" s="26">
        <f t="shared" si="0"/>
        <v>4951</v>
      </c>
      <c r="P20" s="28">
        <f t="shared" si="1"/>
        <v>99.959604120379723</v>
      </c>
      <c r="Q20" s="28">
        <f t="shared" si="2"/>
        <v>66.013336027480293</v>
      </c>
    </row>
    <row r="21" spans="1:17" s="17" customFormat="1" ht="32.4" customHeight="1" x14ac:dyDescent="0.35">
      <c r="A21" s="25">
        <v>13</v>
      </c>
      <c r="B21" s="11" t="s">
        <v>28</v>
      </c>
      <c r="C21" s="30">
        <v>7387</v>
      </c>
      <c r="D21" s="30">
        <v>4198</v>
      </c>
      <c r="E21" s="30">
        <v>1177</v>
      </c>
      <c r="F21" s="30">
        <v>2</v>
      </c>
      <c r="G21" s="30">
        <v>3191</v>
      </c>
      <c r="H21" s="26">
        <v>272300</v>
      </c>
      <c r="I21" s="26">
        <v>54600</v>
      </c>
      <c r="J21" s="30">
        <v>1063</v>
      </c>
      <c r="K21" s="30">
        <v>22635</v>
      </c>
      <c r="L21" s="26">
        <v>980</v>
      </c>
      <c r="M21" s="26">
        <v>21826</v>
      </c>
      <c r="N21" s="27">
        <v>0</v>
      </c>
      <c r="O21" s="26">
        <f t="shared" si="0"/>
        <v>7385</v>
      </c>
      <c r="P21" s="28">
        <f t="shared" si="1"/>
        <v>14.394041976980365</v>
      </c>
      <c r="Q21" s="28">
        <f t="shared" si="2"/>
        <v>92.19190968955786</v>
      </c>
    </row>
    <row r="22" spans="1:17" s="17" customFormat="1" ht="32.4" customHeight="1" x14ac:dyDescent="0.35">
      <c r="A22" s="29">
        <v>14</v>
      </c>
      <c r="B22" s="11" t="s">
        <v>37</v>
      </c>
      <c r="C22" s="26">
        <v>270</v>
      </c>
      <c r="D22" s="26">
        <v>0</v>
      </c>
      <c r="E22" s="26">
        <v>0</v>
      </c>
      <c r="F22" s="26">
        <v>117</v>
      </c>
      <c r="G22" s="26">
        <v>0</v>
      </c>
      <c r="H22" s="26"/>
      <c r="I22" s="26">
        <v>2428</v>
      </c>
      <c r="J22" s="26">
        <v>116</v>
      </c>
      <c r="K22" s="26">
        <v>1371</v>
      </c>
      <c r="L22" s="26">
        <v>110</v>
      </c>
      <c r="M22" s="26">
        <v>1286</v>
      </c>
      <c r="N22" s="27">
        <v>0</v>
      </c>
      <c r="O22" s="26">
        <f t="shared" si="0"/>
        <v>153</v>
      </c>
      <c r="P22" s="28">
        <f t="shared" si="1"/>
        <v>75.816993464052288</v>
      </c>
      <c r="Q22" s="28">
        <f t="shared" si="2"/>
        <v>94.827586206896555</v>
      </c>
    </row>
    <row r="23" spans="1:17" s="17" customFormat="1" ht="32.4" customHeight="1" x14ac:dyDescent="0.35">
      <c r="A23" s="25">
        <v>15</v>
      </c>
      <c r="B23" s="11" t="s">
        <v>29</v>
      </c>
      <c r="C23" s="30">
        <v>22983</v>
      </c>
      <c r="D23" s="30">
        <v>22983</v>
      </c>
      <c r="E23" s="30">
        <v>22983</v>
      </c>
      <c r="F23" s="26">
        <v>4854</v>
      </c>
      <c r="G23" s="26"/>
      <c r="H23" s="26">
        <v>895586.911063254</v>
      </c>
      <c r="I23" s="26">
        <v>162533.74965008002</v>
      </c>
      <c r="J23" s="26">
        <v>5627</v>
      </c>
      <c r="K23" s="26">
        <v>100898.98454000003</v>
      </c>
      <c r="L23" s="26">
        <v>5627</v>
      </c>
      <c r="M23" s="26">
        <v>100898.98454000003</v>
      </c>
      <c r="N23" s="27">
        <v>8.25</v>
      </c>
      <c r="O23" s="26">
        <f t="shared" si="0"/>
        <v>18129</v>
      </c>
      <c r="P23" s="28">
        <f t="shared" si="1"/>
        <v>31.038667328589554</v>
      </c>
      <c r="Q23" s="28">
        <f t="shared" si="2"/>
        <v>100</v>
      </c>
    </row>
    <row r="24" spans="1:17" s="17" customFormat="1" ht="32.4" customHeight="1" x14ac:dyDescent="0.35">
      <c r="A24" s="29">
        <v>16</v>
      </c>
      <c r="B24" s="11" t="s">
        <v>30</v>
      </c>
      <c r="C24" s="26">
        <v>11999</v>
      </c>
      <c r="D24" s="26">
        <v>11999</v>
      </c>
      <c r="E24" s="26">
        <v>11999</v>
      </c>
      <c r="F24" s="26">
        <v>2275</v>
      </c>
      <c r="G24" s="26">
        <v>2857</v>
      </c>
      <c r="H24" s="26">
        <v>343353.5</v>
      </c>
      <c r="I24" s="26">
        <v>6927</v>
      </c>
      <c r="J24" s="26">
        <v>7350</v>
      </c>
      <c r="K24" s="26">
        <v>55446</v>
      </c>
      <c r="L24" s="26">
        <v>2985</v>
      </c>
      <c r="M24" s="26">
        <v>39513</v>
      </c>
      <c r="N24" s="27">
        <v>0</v>
      </c>
      <c r="O24" s="26">
        <f t="shared" si="0"/>
        <v>9724</v>
      </c>
      <c r="P24" s="28">
        <f t="shared" si="1"/>
        <v>75.586178527355003</v>
      </c>
      <c r="Q24" s="28">
        <f t="shared" si="2"/>
        <v>40.612244897959179</v>
      </c>
    </row>
    <row r="25" spans="1:17" s="17" customFormat="1" ht="32.4" customHeight="1" x14ac:dyDescent="0.35">
      <c r="A25" s="25">
        <v>17</v>
      </c>
      <c r="B25" s="11" t="s">
        <v>43</v>
      </c>
      <c r="C25" s="26">
        <v>3228</v>
      </c>
      <c r="D25" s="26">
        <v>223</v>
      </c>
      <c r="E25" s="26">
        <v>117</v>
      </c>
      <c r="F25" s="26">
        <v>117</v>
      </c>
      <c r="G25" s="26">
        <v>106</v>
      </c>
      <c r="H25" s="26">
        <v>6828</v>
      </c>
      <c r="I25" s="26">
        <v>1365.6000000000001</v>
      </c>
      <c r="J25" s="26">
        <v>117</v>
      </c>
      <c r="K25" s="26">
        <v>72.000000000000014</v>
      </c>
      <c r="L25" s="26">
        <v>26</v>
      </c>
      <c r="M25" s="26">
        <v>10.4</v>
      </c>
      <c r="N25" s="26">
        <v>9.25</v>
      </c>
      <c r="O25" s="26">
        <f>C25-F25</f>
        <v>3111</v>
      </c>
      <c r="P25" s="28">
        <f t="shared" si="1"/>
        <v>3.7608486017357765</v>
      </c>
      <c r="Q25" s="28">
        <f>L25/J25*100</f>
        <v>22.222222222222221</v>
      </c>
    </row>
    <row r="26" spans="1:17" s="4" customFormat="1" ht="32.4" customHeight="1" x14ac:dyDescent="0.35">
      <c r="A26" s="29">
        <v>18</v>
      </c>
      <c r="B26" s="11" t="s">
        <v>31</v>
      </c>
      <c r="C26" s="26">
        <v>1387</v>
      </c>
      <c r="D26" s="26">
        <v>1387</v>
      </c>
      <c r="E26" s="26">
        <v>469</v>
      </c>
      <c r="F26" s="26">
        <v>918</v>
      </c>
      <c r="G26" s="26">
        <v>0</v>
      </c>
      <c r="H26" s="26">
        <v>18044.1139678</v>
      </c>
      <c r="I26" s="26">
        <v>3638.1313700000001</v>
      </c>
      <c r="J26" s="26">
        <v>359</v>
      </c>
      <c r="K26" s="26">
        <v>1147.2199999999998</v>
      </c>
      <c r="L26" s="26">
        <v>285.87</v>
      </c>
      <c r="M26" s="26">
        <v>1238.99</v>
      </c>
      <c r="N26" s="27">
        <v>9.1</v>
      </c>
      <c r="O26" s="26">
        <f t="shared" si="0"/>
        <v>469</v>
      </c>
      <c r="P26" s="28">
        <f t="shared" si="1"/>
        <v>76.545842217484008</v>
      </c>
      <c r="Q26" s="28">
        <f>L26/J26*100</f>
        <v>79.629526462395546</v>
      </c>
    </row>
    <row r="27" spans="1:17" ht="32.4" customHeight="1" x14ac:dyDescent="0.35">
      <c r="A27" s="25">
        <v>19</v>
      </c>
      <c r="B27" s="11" t="s">
        <v>32</v>
      </c>
      <c r="C27" s="26">
        <v>64</v>
      </c>
      <c r="D27" s="26">
        <v>0</v>
      </c>
      <c r="E27" s="26">
        <v>0</v>
      </c>
      <c r="F27" s="26">
        <v>0</v>
      </c>
      <c r="G27" s="26">
        <v>0</v>
      </c>
      <c r="H27" s="26">
        <v>12249</v>
      </c>
      <c r="I27" s="26">
        <v>2450</v>
      </c>
      <c r="J27" s="26">
        <v>64</v>
      </c>
      <c r="K27" s="26">
        <v>2450</v>
      </c>
      <c r="L27" s="26">
        <v>0</v>
      </c>
      <c r="M27" s="26">
        <v>0</v>
      </c>
      <c r="N27" s="27">
        <v>0</v>
      </c>
      <c r="O27" s="26">
        <f t="shared" si="0"/>
        <v>64</v>
      </c>
      <c r="P27" s="28">
        <f t="shared" si="1"/>
        <v>100</v>
      </c>
      <c r="Q27" s="28">
        <f t="shared" si="2"/>
        <v>0</v>
      </c>
    </row>
    <row r="28" spans="1:17" s="17" customFormat="1" ht="32.4" customHeight="1" x14ac:dyDescent="0.35">
      <c r="A28" s="29">
        <v>20</v>
      </c>
      <c r="B28" s="11" t="s">
        <v>33</v>
      </c>
      <c r="C28" s="26">
        <v>929</v>
      </c>
      <c r="D28" s="30">
        <v>847</v>
      </c>
      <c r="E28" s="30">
        <v>523</v>
      </c>
      <c r="F28" s="30">
        <v>279</v>
      </c>
      <c r="G28" s="30">
        <v>45</v>
      </c>
      <c r="H28" s="26">
        <v>14057.49</v>
      </c>
      <c r="I28" s="26">
        <v>2787.6500000000005</v>
      </c>
      <c r="J28" s="26">
        <v>522</v>
      </c>
      <c r="K28" s="26">
        <v>2513.33</v>
      </c>
      <c r="L28" s="30">
        <v>521</v>
      </c>
      <c r="M28" s="26">
        <v>2372.65</v>
      </c>
      <c r="N28" s="27">
        <v>8.6</v>
      </c>
      <c r="O28" s="26">
        <f t="shared" si="0"/>
        <v>650</v>
      </c>
      <c r="P28" s="28">
        <f t="shared" si="1"/>
        <v>80.307692307692307</v>
      </c>
      <c r="Q28" s="28">
        <f t="shared" si="2"/>
        <v>99.808429118773944</v>
      </c>
    </row>
    <row r="29" spans="1:17" ht="32.4" customHeight="1" x14ac:dyDescent="0.35">
      <c r="A29" s="25">
        <v>21</v>
      </c>
      <c r="B29" s="11" t="s">
        <v>34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v>0</v>
      </c>
      <c r="O29" s="26">
        <f t="shared" si="0"/>
        <v>0</v>
      </c>
      <c r="P29" s="28" t="e">
        <f t="shared" si="1"/>
        <v>#DIV/0!</v>
      </c>
      <c r="Q29" s="28" t="e">
        <f t="shared" si="2"/>
        <v>#DIV/0!</v>
      </c>
    </row>
    <row r="30" spans="1:17" s="16" customFormat="1" ht="32.4" customHeight="1" x14ac:dyDescent="0.35">
      <c r="A30" s="29">
        <v>22</v>
      </c>
      <c r="B30" s="11" t="s">
        <v>35</v>
      </c>
      <c r="C30" s="26">
        <v>4258</v>
      </c>
      <c r="D30" s="26">
        <v>4258</v>
      </c>
      <c r="E30" s="26">
        <v>0</v>
      </c>
      <c r="F30" s="26">
        <v>0</v>
      </c>
      <c r="G30" s="26">
        <v>0</v>
      </c>
      <c r="H30" s="26">
        <v>0</v>
      </c>
      <c r="I30" s="26">
        <v>13601.030000000002</v>
      </c>
      <c r="J30" s="26">
        <v>4258</v>
      </c>
      <c r="K30" s="26">
        <v>16470</v>
      </c>
      <c r="L30" s="26">
        <v>367</v>
      </c>
      <c r="M30" s="26">
        <v>5500</v>
      </c>
      <c r="N30" s="27">
        <v>0</v>
      </c>
      <c r="O30" s="26">
        <f t="shared" si="0"/>
        <v>4258</v>
      </c>
      <c r="P30" s="28">
        <f t="shared" si="1"/>
        <v>100</v>
      </c>
      <c r="Q30" s="28">
        <f t="shared" si="2"/>
        <v>8.619069985908876</v>
      </c>
    </row>
    <row r="31" spans="1:17" s="6" customFormat="1" ht="32.4" customHeight="1" x14ac:dyDescent="0.5">
      <c r="A31" s="34"/>
      <c r="B31" s="13" t="s">
        <v>36</v>
      </c>
      <c r="C31" s="35">
        <f t="shared" ref="C31:M31" si="3">SUM(C9:C30)</f>
        <v>221843</v>
      </c>
      <c r="D31" s="35">
        <f t="shared" si="3"/>
        <v>214549</v>
      </c>
      <c r="E31" s="35">
        <f t="shared" si="3"/>
        <v>138475</v>
      </c>
      <c r="F31" s="35">
        <f t="shared" si="3"/>
        <v>55158</v>
      </c>
      <c r="G31" s="35">
        <f t="shared" si="3"/>
        <v>7374</v>
      </c>
      <c r="H31" s="35">
        <f t="shared" si="3"/>
        <v>3070730.0979734221</v>
      </c>
      <c r="I31" s="35">
        <f t="shared" si="3"/>
        <v>551981.2901545536</v>
      </c>
      <c r="J31" s="35">
        <f t="shared" si="3"/>
        <v>139045</v>
      </c>
      <c r="K31" s="35">
        <f t="shared" si="3"/>
        <v>471268.44684796047</v>
      </c>
      <c r="L31" s="35">
        <f t="shared" si="3"/>
        <v>90690.87</v>
      </c>
      <c r="M31" s="35">
        <f t="shared" si="3"/>
        <v>398624.96743950009</v>
      </c>
      <c r="N31" s="35"/>
      <c r="O31" s="35">
        <f>SUM(O9:O30)</f>
        <v>166685</v>
      </c>
      <c r="P31" s="36">
        <f t="shared" si="1"/>
        <v>83.417824039355665</v>
      </c>
      <c r="Q31" s="36">
        <f t="shared" si="2"/>
        <v>65.224114495307276</v>
      </c>
    </row>
    <row r="32" spans="1:17" s="5" customFormat="1" ht="25.2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7" t="s">
        <v>42</v>
      </c>
      <c r="Q32" s="14"/>
    </row>
    <row r="33" spans="2:10" s="5" customFormat="1" x14ac:dyDescent="0.3">
      <c r="B33" s="14"/>
      <c r="J33" s="4"/>
    </row>
  </sheetData>
  <mergeCells count="22">
    <mergeCell ref="L5:M5"/>
    <mergeCell ref="N5:N7"/>
    <mergeCell ref="J6:J7"/>
    <mergeCell ref="P5:P7"/>
    <mergeCell ref="O5:O7"/>
    <mergeCell ref="K6:K7"/>
    <mergeCell ref="P1:Q1"/>
    <mergeCell ref="L6:L7"/>
    <mergeCell ref="M6:M7"/>
    <mergeCell ref="C5:C7"/>
    <mergeCell ref="D5:D7"/>
    <mergeCell ref="E5:E7"/>
    <mergeCell ref="A4:Q4"/>
    <mergeCell ref="A3:Q3"/>
    <mergeCell ref="F5:F7"/>
    <mergeCell ref="G5:G7"/>
    <mergeCell ref="H5:H7"/>
    <mergeCell ref="I5:I7"/>
    <mergeCell ref="Q5:Q7"/>
    <mergeCell ref="J5:K5"/>
    <mergeCell ref="B5:B8"/>
    <mergeCell ref="A5:A8"/>
  </mergeCells>
  <pageMargins left="0.31" right="0.17" top="0.75" bottom="0.75" header="0.3" footer="0.3"/>
  <pageSetup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2020-11-07T10:38:57Z</cp:lastPrinted>
  <dcterms:created xsi:type="dcterms:W3CDTF">2020-06-29T08:59:12Z</dcterms:created>
  <dcterms:modified xsi:type="dcterms:W3CDTF">2020-12-08T05:38:03Z</dcterms:modified>
</cp:coreProperties>
</file>