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SLBC MEETINGS\SLBC - 156 PUNJAB\Annexures 156\"/>
    </mc:Choice>
  </mc:AlternateContent>
  <bookViews>
    <workbookView xWindow="-108" yWindow="-108" windowWidth="23268" windowHeight="12576"/>
  </bookViews>
  <sheets>
    <sheet name="SLBC" sheetId="5" r:id="rId1"/>
  </sheets>
  <definedNames>
    <definedName name="OLE_LINK3" localSheetId="0">SLBC!#REF!</definedName>
    <definedName name="_xlnm.Print_Area" localSheetId="0">SLBC!$A$1:$P$34</definedName>
    <definedName name="_xlnm.Print_Titles" localSheetId="0">SLBC!$3:$5</definedName>
  </definedNames>
  <calcPr calcId="162913"/>
</workbook>
</file>

<file path=xl/calcChain.xml><?xml version="1.0" encoding="utf-8"?>
<calcChain xmlns="http://schemas.openxmlformats.org/spreadsheetml/2006/main">
  <c r="F23" i="5" l="1"/>
  <c r="M7" i="5" l="1"/>
  <c r="M8" i="5"/>
  <c r="M9" i="5"/>
  <c r="M10" i="5"/>
  <c r="M11" i="5"/>
  <c r="M12" i="5"/>
  <c r="M13" i="5"/>
  <c r="M14" i="5"/>
  <c r="M15" i="5"/>
  <c r="M16" i="5"/>
  <c r="M17" i="5"/>
  <c r="M18" i="5"/>
  <c r="M19" i="5"/>
  <c r="M20" i="5"/>
  <c r="M21" i="5"/>
  <c r="M22" i="5"/>
  <c r="M23" i="5"/>
  <c r="M24" i="5"/>
  <c r="M25" i="5"/>
  <c r="M26" i="5"/>
  <c r="M27" i="5"/>
  <c r="M28" i="5"/>
  <c r="M29" i="5"/>
  <c r="M30" i="5"/>
  <c r="M31" i="5"/>
  <c r="M32" i="5"/>
  <c r="M33" i="5"/>
  <c r="I31" i="5" l="1"/>
  <c r="J11" i="5" l="1"/>
  <c r="I17" i="5" l="1"/>
  <c r="J7" i="5" l="1"/>
  <c r="J8" i="5"/>
  <c r="J9" i="5"/>
  <c r="J10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H34" i="5" l="1"/>
  <c r="M34" i="5" l="1"/>
  <c r="L34" i="5"/>
  <c r="C34" i="5"/>
  <c r="D34" i="5"/>
  <c r="J34" i="5" s="1"/>
  <c r="E34" i="5"/>
  <c r="I29" i="5" l="1"/>
  <c r="J6" i="5" l="1"/>
  <c r="P29" i="5" l="1"/>
  <c r="G25" i="5" l="1"/>
  <c r="F24" i="5"/>
  <c r="F25" i="5"/>
  <c r="G34" i="5" l="1"/>
  <c r="F34" i="5"/>
  <c r="I6" i="5"/>
  <c r="I7" i="5"/>
  <c r="I8" i="5"/>
  <c r="I9" i="5"/>
  <c r="I10" i="5"/>
  <c r="I11" i="5"/>
  <c r="I12" i="5"/>
  <c r="I13" i="5"/>
  <c r="I14" i="5"/>
  <c r="I16" i="5"/>
  <c r="I18" i="5"/>
  <c r="I19" i="5"/>
  <c r="I20" i="5"/>
  <c r="I21" i="5"/>
  <c r="I22" i="5"/>
  <c r="I23" i="5"/>
  <c r="I24" i="5"/>
  <c r="I25" i="5"/>
  <c r="I26" i="5"/>
  <c r="I27" i="5"/>
  <c r="I32" i="5"/>
  <c r="I15" i="5"/>
  <c r="M6" i="5" l="1"/>
  <c r="P20" i="5" l="1"/>
  <c r="P32" i="5" l="1"/>
  <c r="P27" i="5"/>
  <c r="P26" i="5"/>
  <c r="P25" i="5"/>
  <c r="P24" i="5"/>
  <c r="P23" i="5"/>
  <c r="P22" i="5"/>
  <c r="P21" i="5"/>
  <c r="P19" i="5"/>
  <c r="P18" i="5"/>
  <c r="P17" i="5"/>
  <c r="P16" i="5"/>
  <c r="P14" i="5"/>
  <c r="P13" i="5"/>
  <c r="P12" i="5"/>
  <c r="P11" i="5"/>
  <c r="P10" i="5"/>
  <c r="P9" i="5"/>
  <c r="P8" i="5"/>
  <c r="P7" i="5"/>
  <c r="P6" i="5"/>
  <c r="P15" i="5" l="1"/>
  <c r="I34" i="5" l="1"/>
  <c r="P34" i="5"/>
</calcChain>
</file>

<file path=xl/sharedStrings.xml><?xml version="1.0" encoding="utf-8"?>
<sst xmlns="http://schemas.openxmlformats.org/spreadsheetml/2006/main" count="72" uniqueCount="70">
  <si>
    <t>Name of Bank</t>
  </si>
  <si>
    <t>UCO BANK</t>
  </si>
  <si>
    <t>IDBI Bk Ltd</t>
  </si>
  <si>
    <t>J&amp;K BK Ltd</t>
  </si>
  <si>
    <t>HDFC BK Ltd</t>
  </si>
  <si>
    <t>ICICI Bk Ltd</t>
  </si>
  <si>
    <t>Yes Bank</t>
  </si>
  <si>
    <t>IndusInd Bank</t>
  </si>
  <si>
    <t>AXIS Bank</t>
  </si>
  <si>
    <t>Punjab Gramin Bank</t>
  </si>
  <si>
    <t>TOTAL</t>
  </si>
  <si>
    <t>CAPITAL SMALL FIN.BK.</t>
  </si>
  <si>
    <t>out of 3                          %age of Rupay Cards Activated</t>
  </si>
  <si>
    <t>Data not given</t>
  </si>
  <si>
    <t>Kotak Mahindra Bank</t>
  </si>
  <si>
    <t>Reasons for not issuing Rupay Cards</t>
  </si>
  <si>
    <t>Reasons for non activation of Rupay Cards</t>
  </si>
  <si>
    <t xml:space="preserve">No. of Rupay Cards not issued                                  </t>
  </si>
  <si>
    <t>MIGRATED PERSONS AND MULTIPLE ACCOUNT HOLDERS NOT INTERESTED TO TAKE CARDS</t>
  </si>
  <si>
    <t>Customer not tracable</t>
  </si>
  <si>
    <t>under process</t>
  </si>
  <si>
    <t>Some Customers are not available &amp; some not willing to avail Rupay Card</t>
  </si>
  <si>
    <t>Branches unable to contact the customers at their registered address</t>
  </si>
  <si>
    <t>Customers not willing to avail Rupay Card</t>
  </si>
  <si>
    <t>Under Process</t>
  </si>
  <si>
    <t>out of 3                          %age of Rupay Cards Issued</t>
  </si>
  <si>
    <t>BANK OF BARODA</t>
  </si>
  <si>
    <t>BANK OF INDIA</t>
  </si>
  <si>
    <t>BANK OF MAHARASHTRA</t>
  </si>
  <si>
    <t>CANARA BANK</t>
  </si>
  <si>
    <t>CENTRAL BANK OF INDIA</t>
  </si>
  <si>
    <t>INDIAN BANK</t>
  </si>
  <si>
    <t>PUNJAB NATIONAL BANK</t>
  </si>
  <si>
    <t>INDIAN OVERSEAS BANK</t>
  </si>
  <si>
    <t>STATE BANK OF INDIA</t>
  </si>
  <si>
    <t>UNION BANK OF INDIA</t>
  </si>
  <si>
    <t>Bandhan Bank</t>
  </si>
  <si>
    <t>AU Small Finance bank</t>
  </si>
  <si>
    <t>Ujjivan Small Finance bank</t>
  </si>
  <si>
    <t>Sr no.</t>
  </si>
  <si>
    <t>Pb. State Cooperative bank</t>
  </si>
  <si>
    <t>Jana Small Finance Bank</t>
  </si>
  <si>
    <t>Out of (3), SC/ST Account holders</t>
  </si>
  <si>
    <t>Out of (3), Women Account holders</t>
  </si>
  <si>
    <t>Out of (3) No. of Rupay Cards issued</t>
  </si>
  <si>
    <t>out of (7), No.of Rupay Cards Activated</t>
  </si>
  <si>
    <t xml:space="preserve">out of (7), No. of Rupay Cards not activated       </t>
  </si>
  <si>
    <t>Duplicate Accounts &amp; Not turning up of customers</t>
  </si>
  <si>
    <t>Duplicate Accounts</t>
  </si>
  <si>
    <t>Remarks from Banks</t>
  </si>
  <si>
    <t>Registered Letter Sent on Address &amp; SMS on Mobile</t>
  </si>
  <si>
    <t>Customer not willing to operate</t>
  </si>
  <si>
    <t>Doing Vigorous follow up.</t>
  </si>
  <si>
    <t>To improve the activation of Rupay Cards, deployed PIN PAD Devices in the SSAs so that Rupay Cards can be swiped on these devices.</t>
  </si>
  <si>
    <t>Customer didn't apply for Rupay Card</t>
  </si>
  <si>
    <t>Punjab &amp; Sind Bank</t>
  </si>
  <si>
    <t>Bank is continuously trying to contact the customers.</t>
  </si>
  <si>
    <t>Minor/ Illiterate Customer</t>
  </si>
  <si>
    <t>Lack of Awareness</t>
  </si>
  <si>
    <t>(Amount in Lakhs)</t>
  </si>
  <si>
    <t xml:space="preserve">Federal Bank </t>
  </si>
  <si>
    <t xml:space="preserve">Customer Illiterate </t>
  </si>
  <si>
    <t>A/C opened by CSP</t>
  </si>
  <si>
    <t>Customer not willing</t>
  </si>
  <si>
    <t>Customer Denied</t>
  </si>
  <si>
    <t>No. of A/Cs opened in PMJDY Scheme during the Quarter (01.01.2021 to 31.03.2021)</t>
  </si>
  <si>
    <t>Total No.of A/cs Outstanding as on 31.03.2021</t>
  </si>
  <si>
    <t>Total Amount Outstanding as on 31.03.2021</t>
  </si>
  <si>
    <t>Position of RUPAY Cards in PMJDY Accounts as on 31.03.2021</t>
  </si>
  <si>
    <t>Annexure- 30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</si>
</sst>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29">
    <font>
      <sz val="11"/>
      <color theme="1"/>
      <name val="Calibri"/>
      <family val="2"/>
      <scheme val="minor"/>
    </font>
    <font>
      <sz val="12"/>
      <name val="Helv"/>
    </font>
    <font>
      <sz val="11"/>
      <color indexed="8"/>
      <name val="Calibri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b/>
      <sz val="15"/>
      <name val="Tahoma"/>
      <family val="2"/>
    </font>
    <font>
      <b/>
      <sz val="18"/>
      <name val="Tahoma"/>
      <family val="2"/>
    </font>
    <font>
      <b/>
      <sz val="22"/>
      <name val="Tahoma"/>
      <family val="2"/>
    </font>
    <font>
      <b/>
      <sz val="26"/>
      <name val="Tahoma"/>
      <family val="2"/>
    </font>
    <font>
      <sz val="11"/>
      <color theme="1"/>
      <name val="Tahoma"/>
      <family val="2"/>
    </font>
    <font>
      <sz val="11"/>
      <name val="Tahoma"/>
      <family val="2"/>
    </font>
    <font>
      <sz val="17"/>
      <name val="Tahoma"/>
      <family val="2"/>
    </font>
    <font>
      <sz val="17"/>
      <color rgb="FFFF0000"/>
      <name val="Tahoma"/>
      <family val="2"/>
    </font>
    <font>
      <sz val="17"/>
      <color theme="1"/>
      <name val="Tahoma"/>
      <family val="2"/>
    </font>
    <font>
      <b/>
      <sz val="11"/>
      <name val="Tahoma"/>
      <family val="2"/>
    </font>
    <font>
      <b/>
      <sz val="30"/>
      <name val="Tahoma"/>
      <family val="2"/>
    </font>
    <font>
      <b/>
      <sz val="26"/>
      <color theme="1"/>
      <name val="Tahoma"/>
      <family val="2"/>
    </font>
    <font>
      <b/>
      <sz val="28"/>
      <name val="Tahoma"/>
      <family val="2"/>
    </font>
    <font>
      <b/>
      <sz val="20"/>
      <name val="Tahoma"/>
      <family val="2"/>
    </font>
    <font>
      <b/>
      <sz val="25"/>
      <name val="Tahoma"/>
      <family val="2"/>
    </font>
    <font>
      <b/>
      <sz val="27"/>
      <name val="Tahoma"/>
      <family val="2"/>
    </font>
    <font>
      <b/>
      <sz val="29"/>
      <name val="Tahoma"/>
      <family val="2"/>
    </font>
    <font>
      <sz val="14"/>
      <name val="Times New Roman"/>
      <family val="1"/>
    </font>
    <font>
      <sz val="12"/>
      <name val="Times New Roman"/>
      <family val="1"/>
    </font>
    <font>
      <sz val="12"/>
      <name val="Tahoma"/>
      <family val="2"/>
    </font>
    <font>
      <sz val="11"/>
      <color theme="1"/>
      <name val="Calibri"/>
      <family val="2"/>
      <scheme val="minor"/>
    </font>
    <font>
      <sz val="14"/>
      <name val="Times New Roman"/>
      <family val="1"/>
    </font>
    <font>
      <sz val="14"/>
      <name val="Calibri"/>
      <family val="2"/>
      <charset val="1"/>
    </font>
    <font>
      <sz val="10"/>
      <color rgb="FF000000"/>
      <name val="Arial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0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22" fillId="0" borderId="0"/>
    <xf numFmtId="0" fontId="26" fillId="0" borderId="0"/>
    <xf numFmtId="0" fontId="28" fillId="0" borderId="0" applyNumberFormat="0" applyBorder="0" applyProtection="0"/>
    <xf numFmtId="0" fontId="22" fillId="0" borderId="0"/>
    <xf numFmtId="0" fontId="27" fillId="0" borderId="0"/>
    <xf numFmtId="0" fontId="25" fillId="0" borderId="0"/>
    <xf numFmtId="44" fontId="25" fillId="0" borderId="0" applyFont="0" applyFill="0" applyBorder="0" applyAlignment="0" applyProtection="0"/>
    <xf numFmtId="0" fontId="3" fillId="0" borderId="0"/>
    <xf numFmtId="0" fontId="25" fillId="0" borderId="0"/>
    <xf numFmtId="0" fontId="25" fillId="0" borderId="0"/>
    <xf numFmtId="0" fontId="3" fillId="0" borderId="0"/>
    <xf numFmtId="0" fontId="25" fillId="0" borderId="0"/>
    <xf numFmtId="0" fontId="25" fillId="0" borderId="0"/>
    <xf numFmtId="0" fontId="22" fillId="0" borderId="0"/>
    <xf numFmtId="0" fontId="25" fillId="0" borderId="0"/>
  </cellStyleXfs>
  <cellXfs count="67">
    <xf numFmtId="0" fontId="0" fillId="0" borderId="0" xfId="0"/>
    <xf numFmtId="0" fontId="6" fillId="0" borderId="4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9" fillId="0" borderId="0" xfId="0" applyFont="1"/>
    <xf numFmtId="0" fontId="9" fillId="0" borderId="0" xfId="0" applyFont="1" applyAlignment="1">
      <alignment horizontal="center" vertical="center"/>
    </xf>
    <xf numFmtId="0" fontId="12" fillId="0" borderId="0" xfId="0" applyFont="1"/>
    <xf numFmtId="0" fontId="11" fillId="2" borderId="0" xfId="0" applyFont="1" applyFill="1"/>
    <xf numFmtId="0" fontId="14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16" fillId="0" borderId="0" xfId="0" applyFont="1" applyAlignment="1">
      <alignment vertical="center"/>
    </xf>
    <xf numFmtId="0" fontId="18" fillId="0" borderId="5" xfId="0" applyFont="1" applyFill="1" applyBorder="1" applyAlignment="1">
      <alignment vertical="center" wrapText="1"/>
    </xf>
    <xf numFmtId="0" fontId="20" fillId="0" borderId="6" xfId="0" applyFont="1" applyFill="1" applyBorder="1" applyAlignment="1">
      <alignment horizontal="center" vertical="center"/>
    </xf>
    <xf numFmtId="1" fontId="20" fillId="0" borderId="6" xfId="0" applyNumberFormat="1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 wrapText="1"/>
    </xf>
    <xf numFmtId="2" fontId="20" fillId="0" borderId="6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1" fontId="20" fillId="0" borderId="10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20" fillId="0" borderId="6" xfId="0" applyNumberFormat="1" applyFont="1" applyFill="1" applyBorder="1" applyAlignment="1" applyProtection="1">
      <alignment horizontal="center" vertical="center" wrapText="1"/>
    </xf>
    <xf numFmtId="0" fontId="20" fillId="0" borderId="10" xfId="0" applyNumberFormat="1" applyFont="1" applyFill="1" applyBorder="1" applyAlignment="1" applyProtection="1">
      <alignment horizontal="center" vertical="center" wrapText="1"/>
    </xf>
    <xf numFmtId="2" fontId="20" fillId="0" borderId="8" xfId="0" applyNumberFormat="1" applyFont="1" applyFill="1" applyBorder="1" applyAlignment="1">
      <alignment horizontal="center" vertical="center" wrapText="1"/>
    </xf>
    <xf numFmtId="0" fontId="19" fillId="0" borderId="7" xfId="1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1" fontId="21" fillId="0" borderId="2" xfId="0" applyNumberFormat="1" applyFont="1" applyFill="1" applyBorder="1" applyAlignment="1">
      <alignment horizontal="center" vertical="center" wrapText="1"/>
    </xf>
    <xf numFmtId="2" fontId="21" fillId="0" borderId="2" xfId="0" applyNumberFormat="1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2" fontId="21" fillId="0" borderId="3" xfId="0" applyNumberFormat="1" applyFont="1" applyFill="1" applyBorder="1" applyAlignment="1">
      <alignment horizontal="center" vertical="center" wrapText="1"/>
    </xf>
    <xf numFmtId="0" fontId="20" fillId="0" borderId="6" xfId="0" applyNumberFormat="1" applyFont="1" applyFill="1" applyBorder="1" applyAlignment="1">
      <alignment horizontal="center" vertical="center" wrapText="1"/>
    </xf>
    <xf numFmtId="0" fontId="19" fillId="0" borderId="7" xfId="1" applyFont="1" applyFill="1" applyBorder="1" applyAlignment="1">
      <alignment vertical="center" wrapText="1"/>
    </xf>
    <xf numFmtId="0" fontId="19" fillId="0" borderId="9" xfId="1" applyFont="1" applyFill="1" applyBorder="1" applyAlignment="1">
      <alignment vertical="center" wrapText="1"/>
    </xf>
    <xf numFmtId="0" fontId="20" fillId="0" borderId="10" xfId="0" applyNumberFormat="1" applyFont="1" applyFill="1" applyBorder="1" applyAlignment="1">
      <alignment horizontal="center" vertical="center" wrapText="1"/>
    </xf>
    <xf numFmtId="2" fontId="20" fillId="0" borderId="10" xfId="0" applyNumberFormat="1" applyFont="1" applyFill="1" applyBorder="1" applyAlignment="1">
      <alignment horizontal="center" vertical="center" wrapText="1"/>
    </xf>
    <xf numFmtId="0" fontId="20" fillId="0" borderId="22" xfId="0" applyNumberFormat="1" applyFont="1" applyFill="1" applyBorder="1" applyAlignment="1">
      <alignment horizontal="center" vertical="center" wrapText="1"/>
    </xf>
    <xf numFmtId="2" fontId="20" fillId="0" borderId="23" xfId="0" applyNumberFormat="1" applyFont="1" applyFill="1" applyBorder="1" applyAlignment="1">
      <alignment horizontal="center" vertical="center" wrapText="1"/>
    </xf>
    <xf numFmtId="0" fontId="12" fillId="2" borderId="0" xfId="0" applyFont="1" applyFill="1"/>
    <xf numFmtId="0" fontId="13" fillId="2" borderId="0" xfId="0" applyFont="1" applyFill="1"/>
    <xf numFmtId="0" fontId="12" fillId="2" borderId="0" xfId="0" applyFont="1" applyFill="1" applyAlignment="1">
      <alignment vertical="center"/>
    </xf>
    <xf numFmtId="0" fontId="10" fillId="0" borderId="0" xfId="0" applyFont="1" applyFill="1"/>
    <xf numFmtId="0" fontId="10" fillId="0" borderId="0" xfId="0" applyFont="1" applyFill="1" applyBorder="1"/>
    <xf numFmtId="0" fontId="10" fillId="0" borderId="0" xfId="0" applyFont="1" applyFill="1" applyAlignment="1">
      <alignment horizontal="center" vertical="center"/>
    </xf>
    <xf numFmtId="0" fontId="11" fillId="0" borderId="0" xfId="0" applyFont="1" applyFill="1"/>
    <xf numFmtId="1" fontId="20" fillId="0" borderId="6" xfId="0" applyNumberFormat="1" applyFont="1" applyFill="1" applyBorder="1" applyAlignment="1">
      <alignment horizontal="center" vertical="center" wrapText="1"/>
    </xf>
    <xf numFmtId="1" fontId="20" fillId="0" borderId="6" xfId="3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7" fillId="0" borderId="18" xfId="5" applyFont="1" applyFill="1" applyBorder="1" applyAlignment="1">
      <alignment vertical="top" wrapText="1"/>
    </xf>
    <xf numFmtId="0" fontId="7" fillId="0" borderId="6" xfId="0" applyFont="1" applyFill="1" applyBorder="1" applyAlignment="1">
      <alignment vertical="top" wrapText="1"/>
    </xf>
    <xf numFmtId="0" fontId="23" fillId="0" borderId="21" xfId="5" applyFont="1" applyFill="1" applyBorder="1" applyAlignment="1">
      <alignment vertical="top" wrapText="1"/>
    </xf>
    <xf numFmtId="0" fontId="24" fillId="0" borderId="22" xfId="0" applyFont="1" applyFill="1" applyBorder="1" applyAlignment="1">
      <alignment vertical="top" wrapText="1"/>
    </xf>
    <xf numFmtId="0" fontId="23" fillId="0" borderId="20" xfId="5" applyFont="1" applyFill="1" applyBorder="1" applyAlignment="1">
      <alignment vertical="top" wrapText="1"/>
    </xf>
    <xf numFmtId="0" fontId="24" fillId="0" borderId="2" xfId="0" applyFont="1" applyFill="1" applyBorder="1" applyAlignment="1">
      <alignment vertical="top" wrapText="1"/>
    </xf>
    <xf numFmtId="0" fontId="8" fillId="0" borderId="0" xfId="0" applyFont="1" applyFill="1" applyAlignment="1">
      <alignment vertical="center"/>
    </xf>
    <xf numFmtId="0" fontId="9" fillId="0" borderId="0" xfId="0" applyFont="1" applyFill="1"/>
    <xf numFmtId="0" fontId="17" fillId="0" borderId="0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</cellXfs>
  <cellStyles count="20">
    <cellStyle name="Currency 2" xfId="11"/>
    <cellStyle name="Excel Built-in Normal" xfId="2"/>
    <cellStyle name="Excel Built-in Normal 1" xfId="4"/>
    <cellStyle name="Excel Built-in Normal 2" xfId="7"/>
    <cellStyle name="Normal" xfId="0" builtinId="0"/>
    <cellStyle name="Normal 10" xfId="6"/>
    <cellStyle name="Normal 2" xfId="1"/>
    <cellStyle name="Normal 2 2" xfId="15"/>
    <cellStyle name="Normal 2 3" xfId="8"/>
    <cellStyle name="Normal 3" xfId="10"/>
    <cellStyle name="Normal 3 2" xfId="12"/>
    <cellStyle name="Normal 4" xfId="3"/>
    <cellStyle name="Normal 4 2" xfId="13"/>
    <cellStyle name="Normal 5" xfId="5"/>
    <cellStyle name="Normal 6" xfId="14"/>
    <cellStyle name="Normal 6 2" xfId="18"/>
    <cellStyle name="Normal 7" xfId="16"/>
    <cellStyle name="Normal 8" xfId="17"/>
    <cellStyle name="Normal 9" xfId="19"/>
    <cellStyle name="TableStyleLight1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Q81"/>
  <sheetViews>
    <sheetView tabSelected="1" view="pageBreakPreview" topLeftCell="E1" zoomScale="40" zoomScaleNormal="55" zoomScaleSheetLayoutView="40" workbookViewId="0">
      <pane ySplit="4" topLeftCell="A26" activePane="bottomLeft" state="frozen"/>
      <selection pane="bottomLeft" activeCell="O17" sqref="O17"/>
    </sheetView>
  </sheetViews>
  <sheetFormatPr defaultColWidth="9.109375" defaultRowHeight="13.8"/>
  <cols>
    <col min="1" max="1" width="11.33203125" style="7" customWidth="1"/>
    <col min="2" max="2" width="68.88671875" style="11" customWidth="1"/>
    <col min="3" max="3" width="41.109375" style="11" customWidth="1"/>
    <col min="4" max="4" width="44.21875" style="12" customWidth="1"/>
    <col min="5" max="5" width="37.77734375" style="12" customWidth="1"/>
    <col min="6" max="6" width="34.6640625" style="12" customWidth="1"/>
    <col min="7" max="7" width="41.6640625" style="12" customWidth="1"/>
    <col min="8" max="8" width="40.5546875" style="12" customWidth="1"/>
    <col min="9" max="10" width="34.6640625" style="12" customWidth="1"/>
    <col min="11" max="11" width="48.6640625" style="12" customWidth="1"/>
    <col min="12" max="12" width="38" style="12" customWidth="1"/>
    <col min="13" max="13" width="37.109375" style="12" customWidth="1"/>
    <col min="14" max="14" width="69.6640625" style="12" customWidth="1"/>
    <col min="15" max="15" width="43.5546875" style="12" customWidth="1"/>
    <col min="16" max="16" width="26.109375" style="12" customWidth="1"/>
    <col min="17" max="17" width="26" style="7" customWidth="1"/>
    <col min="18" max="16384" width="9.109375" style="7"/>
  </cols>
  <sheetData>
    <row r="1" spans="1:17" ht="30" customHeight="1">
      <c r="A1" s="47"/>
      <c r="B1" s="62" t="s">
        <v>69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47"/>
    </row>
    <row r="2" spans="1:17" ht="36" customHeight="1" thickBot="1">
      <c r="A2" s="48"/>
      <c r="B2" s="63" t="s">
        <v>59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47"/>
    </row>
    <row r="3" spans="1:17" ht="59.25" customHeight="1" thickBot="1">
      <c r="A3" s="64" t="s">
        <v>68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6"/>
      <c r="Q3" s="47"/>
    </row>
    <row r="4" spans="1:17" ht="163.19999999999999" customHeight="1" thickBot="1">
      <c r="A4" s="20" t="s">
        <v>39</v>
      </c>
      <c r="B4" s="20" t="s">
        <v>0</v>
      </c>
      <c r="C4" s="14" t="s">
        <v>65</v>
      </c>
      <c r="D4" s="1" t="s">
        <v>66</v>
      </c>
      <c r="E4" s="1" t="s">
        <v>67</v>
      </c>
      <c r="F4" s="1" t="s">
        <v>42</v>
      </c>
      <c r="G4" s="1" t="s">
        <v>43</v>
      </c>
      <c r="H4" s="1" t="s">
        <v>44</v>
      </c>
      <c r="I4" s="1" t="s">
        <v>25</v>
      </c>
      <c r="J4" s="1" t="s">
        <v>17</v>
      </c>
      <c r="K4" s="1" t="s">
        <v>15</v>
      </c>
      <c r="L4" s="1" t="s">
        <v>45</v>
      </c>
      <c r="M4" s="1" t="s">
        <v>46</v>
      </c>
      <c r="N4" s="1" t="s">
        <v>16</v>
      </c>
      <c r="O4" s="1" t="s">
        <v>49</v>
      </c>
      <c r="P4" s="1" t="s">
        <v>12</v>
      </c>
      <c r="Q4" s="47"/>
    </row>
    <row r="5" spans="1:17" s="8" customFormat="1" ht="26.4" customHeight="1">
      <c r="A5" s="4"/>
      <c r="B5" s="4">
        <v>1</v>
      </c>
      <c r="C5" s="13">
        <v>2</v>
      </c>
      <c r="D5" s="5">
        <v>3</v>
      </c>
      <c r="E5" s="5">
        <v>4</v>
      </c>
      <c r="F5" s="5">
        <v>5</v>
      </c>
      <c r="G5" s="5">
        <v>6</v>
      </c>
      <c r="H5" s="5">
        <v>7</v>
      </c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15"/>
      <c r="P5" s="6">
        <v>14</v>
      </c>
      <c r="Q5" s="49"/>
    </row>
    <row r="6" spans="1:17" s="9" customFormat="1" ht="138" customHeight="1">
      <c r="A6" s="31">
        <v>1</v>
      </c>
      <c r="B6" s="38" t="s">
        <v>55</v>
      </c>
      <c r="C6" s="21">
        <v>48842</v>
      </c>
      <c r="D6" s="21">
        <v>623950</v>
      </c>
      <c r="E6" s="22">
        <v>25496</v>
      </c>
      <c r="F6" s="22">
        <v>21206</v>
      </c>
      <c r="G6" s="22">
        <v>343165</v>
      </c>
      <c r="H6" s="23">
        <v>569372</v>
      </c>
      <c r="I6" s="24">
        <f t="shared" ref="I6:I34" si="0">H6/D6*100</f>
        <v>91.252824745572553</v>
      </c>
      <c r="J6" s="23">
        <f t="shared" ref="J6:J33" si="1">D6-H6</f>
        <v>54578</v>
      </c>
      <c r="K6" s="2" t="s">
        <v>21</v>
      </c>
      <c r="L6" s="23">
        <v>365587</v>
      </c>
      <c r="M6" s="23">
        <f t="shared" ref="M6:M34" si="2">H6-L6</f>
        <v>203785</v>
      </c>
      <c r="N6" s="2" t="s">
        <v>22</v>
      </c>
      <c r="O6" s="2" t="s">
        <v>56</v>
      </c>
      <c r="P6" s="30">
        <f t="shared" ref="P6:P34" si="3">L6/H6*100</f>
        <v>64.20881251624597</v>
      </c>
      <c r="Q6" s="50"/>
    </row>
    <row r="7" spans="1:17" s="44" customFormat="1" ht="44.4" customHeight="1">
      <c r="A7" s="31">
        <v>2</v>
      </c>
      <c r="B7" s="38" t="s">
        <v>1</v>
      </c>
      <c r="C7" s="21">
        <v>11258</v>
      </c>
      <c r="D7" s="21">
        <v>441070</v>
      </c>
      <c r="E7" s="21"/>
      <c r="F7" s="22">
        <v>135853</v>
      </c>
      <c r="G7" s="22">
        <v>203323</v>
      </c>
      <c r="H7" s="23">
        <v>357451</v>
      </c>
      <c r="I7" s="24">
        <f t="shared" si="0"/>
        <v>81.041784750719842</v>
      </c>
      <c r="J7" s="23">
        <f t="shared" si="1"/>
        <v>83619</v>
      </c>
      <c r="K7" s="2"/>
      <c r="L7" s="23">
        <v>297168</v>
      </c>
      <c r="M7" s="23">
        <f t="shared" si="2"/>
        <v>60283</v>
      </c>
      <c r="N7" s="2"/>
      <c r="O7" s="2"/>
      <c r="P7" s="30">
        <f t="shared" si="3"/>
        <v>83.135310853795346</v>
      </c>
      <c r="Q7" s="50"/>
    </row>
    <row r="8" spans="1:17" s="44" customFormat="1" ht="84.75" customHeight="1">
      <c r="A8" s="31">
        <v>3</v>
      </c>
      <c r="B8" s="38" t="s">
        <v>26</v>
      </c>
      <c r="C8" s="21">
        <v>7974</v>
      </c>
      <c r="D8" s="23">
        <v>484755</v>
      </c>
      <c r="E8" s="51">
        <v>19945</v>
      </c>
      <c r="F8" s="22">
        <v>124898</v>
      </c>
      <c r="G8" s="51">
        <v>228398</v>
      </c>
      <c r="H8" s="23">
        <v>381660</v>
      </c>
      <c r="I8" s="24">
        <f t="shared" si="0"/>
        <v>78.732555620880646</v>
      </c>
      <c r="J8" s="23">
        <f t="shared" si="1"/>
        <v>103095</v>
      </c>
      <c r="K8" s="2" t="s">
        <v>64</v>
      </c>
      <c r="L8" s="22">
        <v>263662</v>
      </c>
      <c r="M8" s="23">
        <f t="shared" si="2"/>
        <v>117998</v>
      </c>
      <c r="N8" s="2" t="s">
        <v>63</v>
      </c>
      <c r="O8" s="2"/>
      <c r="P8" s="30">
        <f t="shared" si="3"/>
        <v>69.082953414033426</v>
      </c>
      <c r="Q8" s="50"/>
    </row>
    <row r="9" spans="1:17" s="44" customFormat="1" ht="238.2" customHeight="1">
      <c r="A9" s="31">
        <v>4</v>
      </c>
      <c r="B9" s="38" t="s">
        <v>27</v>
      </c>
      <c r="C9" s="21">
        <v>38311</v>
      </c>
      <c r="D9" s="23">
        <v>309463</v>
      </c>
      <c r="E9" s="51">
        <v>12217.8842408</v>
      </c>
      <c r="F9" s="22">
        <v>32052</v>
      </c>
      <c r="G9" s="22">
        <v>45789</v>
      </c>
      <c r="H9" s="23">
        <v>265159</v>
      </c>
      <c r="I9" s="24">
        <f t="shared" si="0"/>
        <v>85.683587375550559</v>
      </c>
      <c r="J9" s="23">
        <f t="shared" si="1"/>
        <v>44304</v>
      </c>
      <c r="K9" s="2" t="s">
        <v>20</v>
      </c>
      <c r="L9" s="23">
        <v>135231</v>
      </c>
      <c r="M9" s="23">
        <f t="shared" si="2"/>
        <v>129928</v>
      </c>
      <c r="N9" s="2" t="s">
        <v>18</v>
      </c>
      <c r="O9" s="2" t="s">
        <v>53</v>
      </c>
      <c r="P9" s="30">
        <f t="shared" si="3"/>
        <v>50.999966058100988</v>
      </c>
      <c r="Q9" s="50"/>
    </row>
    <row r="10" spans="1:17" s="45" customFormat="1" ht="73.2" customHeight="1">
      <c r="A10" s="31">
        <v>5</v>
      </c>
      <c r="B10" s="38" t="s">
        <v>28</v>
      </c>
      <c r="C10" s="21">
        <v>1582</v>
      </c>
      <c r="D10" s="21">
        <v>59899</v>
      </c>
      <c r="E10" s="22">
        <v>1878</v>
      </c>
      <c r="F10" s="22">
        <v>6579</v>
      </c>
      <c r="G10" s="22">
        <v>20968</v>
      </c>
      <c r="H10" s="23">
        <v>46060</v>
      </c>
      <c r="I10" s="24">
        <f t="shared" si="0"/>
        <v>76.896108449222851</v>
      </c>
      <c r="J10" s="23">
        <f t="shared" si="1"/>
        <v>13839</v>
      </c>
      <c r="K10" s="2"/>
      <c r="L10" s="23">
        <v>46060</v>
      </c>
      <c r="M10" s="23">
        <f t="shared" si="2"/>
        <v>0</v>
      </c>
      <c r="N10" s="2"/>
      <c r="O10" s="2"/>
      <c r="P10" s="30">
        <f t="shared" si="3"/>
        <v>100</v>
      </c>
      <c r="Q10" s="50"/>
    </row>
    <row r="11" spans="1:17" s="45" customFormat="1" ht="57" customHeight="1">
      <c r="A11" s="31">
        <v>6</v>
      </c>
      <c r="B11" s="38" t="s">
        <v>29</v>
      </c>
      <c r="C11" s="21">
        <v>24712</v>
      </c>
      <c r="D11" s="52">
        <v>331104</v>
      </c>
      <c r="E11" s="52">
        <v>2166</v>
      </c>
      <c r="F11" s="52">
        <v>66594</v>
      </c>
      <c r="G11" s="52">
        <v>153124</v>
      </c>
      <c r="H11" s="23">
        <v>234856</v>
      </c>
      <c r="I11" s="24">
        <f t="shared" si="0"/>
        <v>70.931187783898721</v>
      </c>
      <c r="J11" s="23">
        <f t="shared" si="1"/>
        <v>96248</v>
      </c>
      <c r="K11" s="2" t="s">
        <v>19</v>
      </c>
      <c r="L11" s="23">
        <v>154385</v>
      </c>
      <c r="M11" s="23">
        <f t="shared" si="2"/>
        <v>80471</v>
      </c>
      <c r="N11" s="2" t="s">
        <v>51</v>
      </c>
      <c r="O11" s="2" t="s">
        <v>52</v>
      </c>
      <c r="P11" s="30">
        <f t="shared" si="3"/>
        <v>65.736025479442731</v>
      </c>
      <c r="Q11" s="50"/>
    </row>
    <row r="12" spans="1:17" s="45" customFormat="1" ht="111" customHeight="1">
      <c r="A12" s="31">
        <v>7</v>
      </c>
      <c r="B12" s="38" t="s">
        <v>30</v>
      </c>
      <c r="C12" s="21">
        <v>12976</v>
      </c>
      <c r="D12" s="23">
        <v>216282</v>
      </c>
      <c r="E12" s="51"/>
      <c r="F12" s="51">
        <v>34605</v>
      </c>
      <c r="G12" s="22">
        <v>86511</v>
      </c>
      <c r="H12" s="23">
        <v>196818</v>
      </c>
      <c r="I12" s="24">
        <f t="shared" si="0"/>
        <v>91.000638055871491</v>
      </c>
      <c r="J12" s="23">
        <f t="shared" si="1"/>
        <v>19464</v>
      </c>
      <c r="K12" s="2" t="s">
        <v>47</v>
      </c>
      <c r="L12" s="23">
        <v>181072</v>
      </c>
      <c r="M12" s="23">
        <f t="shared" si="2"/>
        <v>15746</v>
      </c>
      <c r="N12" s="2" t="s">
        <v>48</v>
      </c>
      <c r="O12" s="2"/>
      <c r="P12" s="30">
        <f t="shared" si="3"/>
        <v>91.99971547317827</v>
      </c>
      <c r="Q12" s="50"/>
    </row>
    <row r="13" spans="1:17" s="44" customFormat="1" ht="44.4" customHeight="1">
      <c r="A13" s="31">
        <v>8</v>
      </c>
      <c r="B13" s="38" t="s">
        <v>31</v>
      </c>
      <c r="C13" s="21">
        <v>32036</v>
      </c>
      <c r="D13" s="21">
        <v>232658</v>
      </c>
      <c r="E13" s="22">
        <v>6683</v>
      </c>
      <c r="F13" s="22">
        <v>11960</v>
      </c>
      <c r="G13" s="22">
        <v>123913</v>
      </c>
      <c r="H13" s="23">
        <v>131418</v>
      </c>
      <c r="I13" s="24">
        <f t="shared" si="0"/>
        <v>56.485485132684019</v>
      </c>
      <c r="J13" s="23">
        <f t="shared" si="1"/>
        <v>101240</v>
      </c>
      <c r="K13" s="2"/>
      <c r="L13" s="23">
        <v>126439</v>
      </c>
      <c r="M13" s="23">
        <f t="shared" si="2"/>
        <v>4979</v>
      </c>
      <c r="N13" s="2"/>
      <c r="O13" s="2"/>
      <c r="P13" s="30">
        <f t="shared" si="3"/>
        <v>96.211325693588407</v>
      </c>
      <c r="Q13" s="50"/>
    </row>
    <row r="14" spans="1:17" s="45" customFormat="1" ht="109.2" customHeight="1">
      <c r="A14" s="31">
        <v>9</v>
      </c>
      <c r="B14" s="38" t="s">
        <v>33</v>
      </c>
      <c r="C14" s="21">
        <v>2352</v>
      </c>
      <c r="D14" s="23">
        <v>190696</v>
      </c>
      <c r="E14" s="51">
        <v>50643</v>
      </c>
      <c r="F14" s="51">
        <v>67602</v>
      </c>
      <c r="G14" s="51">
        <v>78802</v>
      </c>
      <c r="H14" s="23">
        <v>190696</v>
      </c>
      <c r="I14" s="24">
        <f t="shared" si="0"/>
        <v>100</v>
      </c>
      <c r="J14" s="23">
        <f t="shared" si="1"/>
        <v>0</v>
      </c>
      <c r="K14" s="2"/>
      <c r="L14" s="23">
        <v>172668</v>
      </c>
      <c r="M14" s="23">
        <f t="shared" si="2"/>
        <v>18028</v>
      </c>
      <c r="N14" s="2" t="s">
        <v>18</v>
      </c>
      <c r="O14" s="2" t="s">
        <v>50</v>
      </c>
      <c r="P14" s="30">
        <f t="shared" si="3"/>
        <v>90.546209674036163</v>
      </c>
      <c r="Q14" s="50"/>
    </row>
    <row r="15" spans="1:17" s="46" customFormat="1" ht="64.5" customHeight="1">
      <c r="A15" s="31">
        <v>10</v>
      </c>
      <c r="B15" s="38" t="s">
        <v>32</v>
      </c>
      <c r="C15" s="21">
        <v>6537</v>
      </c>
      <c r="D15" s="21">
        <v>1619811</v>
      </c>
      <c r="E15" s="22">
        <v>94121</v>
      </c>
      <c r="F15" s="22">
        <v>435269</v>
      </c>
      <c r="G15" s="22">
        <v>383221</v>
      </c>
      <c r="H15" s="23">
        <v>1320809</v>
      </c>
      <c r="I15" s="24">
        <f>H15/D15*100</f>
        <v>81.540932861920311</v>
      </c>
      <c r="J15" s="23">
        <f t="shared" si="1"/>
        <v>299002</v>
      </c>
      <c r="K15" s="2" t="s">
        <v>24</v>
      </c>
      <c r="L15" s="23">
        <v>994579</v>
      </c>
      <c r="M15" s="23">
        <f t="shared" si="2"/>
        <v>326230</v>
      </c>
      <c r="N15" s="2" t="s">
        <v>23</v>
      </c>
      <c r="O15" s="2"/>
      <c r="P15" s="30">
        <f>L15/H15*100</f>
        <v>75.300743710862051</v>
      </c>
      <c r="Q15" s="53"/>
    </row>
    <row r="16" spans="1:17" s="44" customFormat="1" ht="71.400000000000006" customHeight="1">
      <c r="A16" s="31">
        <v>11</v>
      </c>
      <c r="B16" s="38" t="s">
        <v>34</v>
      </c>
      <c r="C16" s="21">
        <v>21333</v>
      </c>
      <c r="D16" s="23">
        <v>1377712</v>
      </c>
      <c r="E16" s="51">
        <v>36629.228584999997</v>
      </c>
      <c r="F16" s="22">
        <v>162072</v>
      </c>
      <c r="G16" s="22">
        <v>764993</v>
      </c>
      <c r="H16" s="23">
        <v>1181803</v>
      </c>
      <c r="I16" s="24">
        <f t="shared" si="0"/>
        <v>85.780119502479465</v>
      </c>
      <c r="J16" s="23">
        <f t="shared" si="1"/>
        <v>195909</v>
      </c>
      <c r="K16" s="2" t="s">
        <v>57</v>
      </c>
      <c r="L16" s="23">
        <v>544818</v>
      </c>
      <c r="M16" s="23">
        <f t="shared" si="2"/>
        <v>636985</v>
      </c>
      <c r="N16" s="2" t="s">
        <v>58</v>
      </c>
      <c r="O16" s="2"/>
      <c r="P16" s="30">
        <f t="shared" si="3"/>
        <v>46.100576830486979</v>
      </c>
      <c r="Q16" s="50"/>
    </row>
    <row r="17" spans="1:17" s="44" customFormat="1" ht="69" customHeight="1">
      <c r="A17" s="31">
        <v>12</v>
      </c>
      <c r="B17" s="38" t="s">
        <v>35</v>
      </c>
      <c r="C17" s="21">
        <v>36295</v>
      </c>
      <c r="D17" s="23">
        <v>330078</v>
      </c>
      <c r="E17" s="51">
        <v>9001.7658581999985</v>
      </c>
      <c r="F17" s="51">
        <v>154027</v>
      </c>
      <c r="G17" s="51">
        <v>166532</v>
      </c>
      <c r="H17" s="23">
        <v>285868</v>
      </c>
      <c r="I17" s="24">
        <f t="shared" si="0"/>
        <v>86.606196111222204</v>
      </c>
      <c r="J17" s="23">
        <f t="shared" si="1"/>
        <v>44210</v>
      </c>
      <c r="K17" s="2" t="s">
        <v>61</v>
      </c>
      <c r="L17" s="23">
        <v>285868</v>
      </c>
      <c r="M17" s="23">
        <f t="shared" si="2"/>
        <v>0</v>
      </c>
      <c r="N17" s="2"/>
      <c r="O17" s="2" t="s">
        <v>62</v>
      </c>
      <c r="P17" s="30">
        <f t="shared" si="3"/>
        <v>100</v>
      </c>
      <c r="Q17" s="50"/>
    </row>
    <row r="18" spans="1:17" s="9" customFormat="1" ht="44.4" customHeight="1">
      <c r="A18" s="31">
        <v>13</v>
      </c>
      <c r="B18" s="38" t="s">
        <v>2</v>
      </c>
      <c r="C18" s="21">
        <v>0</v>
      </c>
      <c r="D18" s="23">
        <v>33285</v>
      </c>
      <c r="E18" s="51">
        <v>814.77</v>
      </c>
      <c r="F18" s="22">
        <v>3994</v>
      </c>
      <c r="G18" s="22">
        <v>15391</v>
      </c>
      <c r="H18" s="23">
        <v>29914</v>
      </c>
      <c r="I18" s="24">
        <f t="shared" si="0"/>
        <v>89.87231485654199</v>
      </c>
      <c r="J18" s="23">
        <f t="shared" si="1"/>
        <v>3371</v>
      </c>
      <c r="K18" s="2"/>
      <c r="L18" s="23">
        <v>16428</v>
      </c>
      <c r="M18" s="23">
        <f t="shared" si="2"/>
        <v>13486</v>
      </c>
      <c r="N18" s="2"/>
      <c r="O18" s="16"/>
      <c r="P18" s="30">
        <f t="shared" si="3"/>
        <v>54.917429965902251</v>
      </c>
      <c r="Q18" s="50"/>
    </row>
    <row r="19" spans="1:17" s="9" customFormat="1" ht="56.4" customHeight="1">
      <c r="A19" s="31">
        <v>14</v>
      </c>
      <c r="B19" s="38" t="s">
        <v>3</v>
      </c>
      <c r="C19" s="21">
        <v>0</v>
      </c>
      <c r="D19" s="23">
        <v>7568</v>
      </c>
      <c r="E19" s="51">
        <v>161</v>
      </c>
      <c r="F19" s="22">
        <v>55</v>
      </c>
      <c r="G19" s="22">
        <v>3646</v>
      </c>
      <c r="H19" s="23">
        <v>5208</v>
      </c>
      <c r="I19" s="24">
        <f t="shared" si="0"/>
        <v>68.81606765327696</v>
      </c>
      <c r="J19" s="23">
        <f t="shared" si="1"/>
        <v>2360</v>
      </c>
      <c r="K19" s="2"/>
      <c r="L19" s="23">
        <v>1604</v>
      </c>
      <c r="M19" s="23">
        <f t="shared" si="2"/>
        <v>3604</v>
      </c>
      <c r="N19" s="2"/>
      <c r="O19" s="16"/>
      <c r="P19" s="30">
        <f t="shared" si="3"/>
        <v>30.798771121351763</v>
      </c>
      <c r="Q19" s="50"/>
    </row>
    <row r="20" spans="1:17" s="9" customFormat="1" ht="84" customHeight="1">
      <c r="A20" s="31">
        <v>15</v>
      </c>
      <c r="B20" s="38" t="s">
        <v>11</v>
      </c>
      <c r="C20" s="21">
        <v>77</v>
      </c>
      <c r="D20" s="21">
        <v>10098</v>
      </c>
      <c r="E20" s="22">
        <v>67.64</v>
      </c>
      <c r="F20" s="22">
        <v>0</v>
      </c>
      <c r="G20" s="22">
        <v>1711</v>
      </c>
      <c r="H20" s="23">
        <v>535</v>
      </c>
      <c r="I20" s="24">
        <f t="shared" si="0"/>
        <v>5.2980788274905928</v>
      </c>
      <c r="J20" s="23">
        <f t="shared" si="1"/>
        <v>9563</v>
      </c>
      <c r="K20" s="2" t="s">
        <v>54</v>
      </c>
      <c r="L20" s="23">
        <v>0</v>
      </c>
      <c r="M20" s="23">
        <f t="shared" si="2"/>
        <v>535</v>
      </c>
      <c r="N20" s="2"/>
      <c r="O20" s="16"/>
      <c r="P20" s="30">
        <f t="shared" si="3"/>
        <v>0</v>
      </c>
      <c r="Q20" s="50"/>
    </row>
    <row r="21" spans="1:17" s="45" customFormat="1" ht="44.4" customHeight="1">
      <c r="A21" s="31">
        <v>16</v>
      </c>
      <c r="B21" s="38" t="s">
        <v>4</v>
      </c>
      <c r="C21" s="21">
        <v>3792</v>
      </c>
      <c r="D21" s="23">
        <v>379250</v>
      </c>
      <c r="E21" s="51">
        <v>46521</v>
      </c>
      <c r="F21" s="22">
        <v>45139</v>
      </c>
      <c r="G21" s="22">
        <v>157586</v>
      </c>
      <c r="H21" s="23">
        <v>378745</v>
      </c>
      <c r="I21" s="24">
        <f t="shared" si="0"/>
        <v>99.866842452208303</v>
      </c>
      <c r="J21" s="23">
        <f t="shared" si="1"/>
        <v>505</v>
      </c>
      <c r="K21" s="2"/>
      <c r="L21" s="23">
        <v>218841</v>
      </c>
      <c r="M21" s="23">
        <f t="shared" si="2"/>
        <v>159904</v>
      </c>
      <c r="N21" s="2"/>
      <c r="O21" s="16"/>
      <c r="P21" s="30">
        <f t="shared" si="3"/>
        <v>57.780564759930819</v>
      </c>
      <c r="Q21" s="50"/>
    </row>
    <row r="22" spans="1:17" s="45" customFormat="1" ht="44.4" customHeight="1">
      <c r="A22" s="31">
        <v>17</v>
      </c>
      <c r="B22" s="38" t="s">
        <v>5</v>
      </c>
      <c r="C22" s="21">
        <v>0</v>
      </c>
      <c r="D22" s="23">
        <v>317134</v>
      </c>
      <c r="E22" s="51">
        <v>2635.47</v>
      </c>
      <c r="F22" s="22">
        <v>0</v>
      </c>
      <c r="G22" s="22">
        <v>182418</v>
      </c>
      <c r="H22" s="23">
        <v>317134</v>
      </c>
      <c r="I22" s="24">
        <f t="shared" si="0"/>
        <v>100</v>
      </c>
      <c r="J22" s="23">
        <f t="shared" si="1"/>
        <v>0</v>
      </c>
      <c r="K22" s="2"/>
      <c r="L22" s="23">
        <v>317134</v>
      </c>
      <c r="M22" s="23">
        <f t="shared" si="2"/>
        <v>0</v>
      </c>
      <c r="N22" s="2"/>
      <c r="O22" s="16"/>
      <c r="P22" s="30">
        <f t="shared" si="3"/>
        <v>100</v>
      </c>
      <c r="Q22" s="50"/>
    </row>
    <row r="23" spans="1:17" s="45" customFormat="1" ht="64.95" customHeight="1">
      <c r="A23" s="31">
        <v>18</v>
      </c>
      <c r="B23" s="38" t="s">
        <v>14</v>
      </c>
      <c r="C23" s="21">
        <v>0</v>
      </c>
      <c r="D23" s="21">
        <v>2885</v>
      </c>
      <c r="E23" s="22">
        <v>28.31</v>
      </c>
      <c r="F23" s="22">
        <f>D23*12/100</f>
        <v>346.2</v>
      </c>
      <c r="G23" s="22">
        <v>1171</v>
      </c>
      <c r="H23" s="23">
        <v>181</v>
      </c>
      <c r="I23" s="24">
        <f t="shared" si="0"/>
        <v>6.2738301559792031</v>
      </c>
      <c r="J23" s="23">
        <f t="shared" si="1"/>
        <v>2704</v>
      </c>
      <c r="K23" s="2"/>
      <c r="L23" s="23">
        <v>4</v>
      </c>
      <c r="M23" s="23">
        <f t="shared" si="2"/>
        <v>177</v>
      </c>
      <c r="N23" s="2"/>
      <c r="O23" s="16"/>
      <c r="P23" s="30">
        <f t="shared" si="3"/>
        <v>2.2099447513812152</v>
      </c>
      <c r="Q23" s="50"/>
    </row>
    <row r="24" spans="1:17" s="10" customFormat="1" ht="44.4" customHeight="1">
      <c r="A24" s="31">
        <v>19</v>
      </c>
      <c r="B24" s="38" t="s">
        <v>6</v>
      </c>
      <c r="C24" s="21">
        <v>0</v>
      </c>
      <c r="D24" s="21">
        <v>1292</v>
      </c>
      <c r="E24" s="22">
        <v>18.87</v>
      </c>
      <c r="F24" s="22">
        <f t="shared" ref="F23:F25" si="4">D24*12/100</f>
        <v>155.04</v>
      </c>
      <c r="G24" s="22">
        <v>535</v>
      </c>
      <c r="H24" s="23">
        <v>1277</v>
      </c>
      <c r="I24" s="24">
        <f t="shared" si="0"/>
        <v>98.839009287925691</v>
      </c>
      <c r="J24" s="23">
        <f t="shared" si="1"/>
        <v>15</v>
      </c>
      <c r="K24" s="2"/>
      <c r="L24" s="23">
        <v>533</v>
      </c>
      <c r="M24" s="23">
        <f t="shared" si="2"/>
        <v>744</v>
      </c>
      <c r="N24" s="2"/>
      <c r="O24" s="16"/>
      <c r="P24" s="30">
        <f t="shared" si="3"/>
        <v>41.738449490994519</v>
      </c>
      <c r="Q24" s="50"/>
    </row>
    <row r="25" spans="1:17" s="44" customFormat="1" ht="53.4" customHeight="1">
      <c r="A25" s="31">
        <v>20</v>
      </c>
      <c r="B25" s="38" t="s">
        <v>60</v>
      </c>
      <c r="C25" s="21">
        <v>22</v>
      </c>
      <c r="D25" s="21">
        <v>22377</v>
      </c>
      <c r="E25" s="22">
        <v>8789</v>
      </c>
      <c r="F25" s="22">
        <f t="shared" si="4"/>
        <v>2685.24</v>
      </c>
      <c r="G25" s="22">
        <f t="shared" ref="G25" si="5">D25*16/100</f>
        <v>3580.32</v>
      </c>
      <c r="H25" s="23">
        <v>21149</v>
      </c>
      <c r="I25" s="24">
        <f t="shared" si="0"/>
        <v>94.512222371184691</v>
      </c>
      <c r="J25" s="23">
        <f t="shared" si="1"/>
        <v>1228</v>
      </c>
      <c r="K25" s="2"/>
      <c r="L25" s="23">
        <v>1808</v>
      </c>
      <c r="M25" s="23">
        <f t="shared" si="2"/>
        <v>19341</v>
      </c>
      <c r="N25" s="2"/>
      <c r="O25" s="16"/>
      <c r="P25" s="30">
        <f t="shared" si="3"/>
        <v>8.5488675587498228</v>
      </c>
      <c r="Q25" s="50" t="s">
        <v>13</v>
      </c>
    </row>
    <row r="26" spans="1:17" s="44" customFormat="1" ht="44.4" customHeight="1">
      <c r="A26" s="31">
        <v>21</v>
      </c>
      <c r="B26" s="38" t="s">
        <v>7</v>
      </c>
      <c r="C26" s="21">
        <v>87</v>
      </c>
      <c r="D26" s="21">
        <v>15004</v>
      </c>
      <c r="E26" s="22">
        <v>3342</v>
      </c>
      <c r="F26" s="22">
        <v>0</v>
      </c>
      <c r="G26" s="22">
        <v>0</v>
      </c>
      <c r="H26" s="37">
        <v>14072</v>
      </c>
      <c r="I26" s="24">
        <f t="shared" si="0"/>
        <v>93.788323113836313</v>
      </c>
      <c r="J26" s="23">
        <f t="shared" si="1"/>
        <v>932</v>
      </c>
      <c r="K26" s="2"/>
      <c r="L26" s="37">
        <v>11623</v>
      </c>
      <c r="M26" s="23">
        <f t="shared" si="2"/>
        <v>2449</v>
      </c>
      <c r="N26" s="2"/>
      <c r="O26" s="16"/>
      <c r="P26" s="30">
        <f t="shared" si="3"/>
        <v>82.596645821489474</v>
      </c>
      <c r="Q26" s="50" t="s">
        <v>13</v>
      </c>
    </row>
    <row r="27" spans="1:17" s="9" customFormat="1" ht="44.4" customHeight="1">
      <c r="A27" s="31">
        <v>22</v>
      </c>
      <c r="B27" s="38" t="s">
        <v>8</v>
      </c>
      <c r="C27" s="21">
        <v>894</v>
      </c>
      <c r="D27" s="21">
        <v>79438</v>
      </c>
      <c r="E27" s="22">
        <v>2174</v>
      </c>
      <c r="F27" s="22">
        <v>9431</v>
      </c>
      <c r="G27" s="22">
        <v>38398</v>
      </c>
      <c r="H27" s="23">
        <v>60090</v>
      </c>
      <c r="I27" s="24">
        <f t="shared" si="0"/>
        <v>75.643898386162789</v>
      </c>
      <c r="J27" s="23">
        <f t="shared" si="1"/>
        <v>19348</v>
      </c>
      <c r="K27" s="2"/>
      <c r="L27" s="28">
        <v>60090</v>
      </c>
      <c r="M27" s="23">
        <f t="shared" si="2"/>
        <v>0</v>
      </c>
      <c r="N27" s="2"/>
      <c r="O27" s="16"/>
      <c r="P27" s="30">
        <f t="shared" si="3"/>
        <v>100</v>
      </c>
      <c r="Q27" s="50"/>
    </row>
    <row r="28" spans="1:17" s="9" customFormat="1" ht="44.4" customHeight="1">
      <c r="A28" s="31">
        <v>23</v>
      </c>
      <c r="B28" s="39" t="s">
        <v>36</v>
      </c>
      <c r="C28" s="21">
        <v>0</v>
      </c>
      <c r="D28" s="25">
        <v>0</v>
      </c>
      <c r="E28" s="26">
        <v>0</v>
      </c>
      <c r="F28" s="22">
        <v>0</v>
      </c>
      <c r="G28" s="26">
        <v>0</v>
      </c>
      <c r="H28" s="27">
        <v>0</v>
      </c>
      <c r="I28" s="24">
        <v>0</v>
      </c>
      <c r="J28" s="23">
        <f t="shared" si="1"/>
        <v>0</v>
      </c>
      <c r="K28" s="3"/>
      <c r="L28" s="29">
        <v>0</v>
      </c>
      <c r="M28" s="23">
        <f t="shared" si="2"/>
        <v>0</v>
      </c>
      <c r="N28" s="3"/>
      <c r="O28" s="17"/>
      <c r="P28" s="30">
        <v>0</v>
      </c>
      <c r="Q28" s="50"/>
    </row>
    <row r="29" spans="1:17" s="9" customFormat="1" ht="71.400000000000006" customHeight="1">
      <c r="A29" s="31">
        <v>24</v>
      </c>
      <c r="B29" s="39" t="s">
        <v>37</v>
      </c>
      <c r="C29" s="21">
        <v>97</v>
      </c>
      <c r="D29" s="25">
        <v>6493</v>
      </c>
      <c r="E29" s="26">
        <v>118</v>
      </c>
      <c r="F29" s="22">
        <v>0</v>
      </c>
      <c r="G29" s="26">
        <v>2047</v>
      </c>
      <c r="H29" s="27">
        <v>6368</v>
      </c>
      <c r="I29" s="24">
        <f t="shared" si="0"/>
        <v>98.074849838287378</v>
      </c>
      <c r="J29" s="23">
        <f t="shared" si="1"/>
        <v>125</v>
      </c>
      <c r="K29" s="3"/>
      <c r="L29" s="29">
        <v>3275</v>
      </c>
      <c r="M29" s="23">
        <f t="shared" si="2"/>
        <v>3093</v>
      </c>
      <c r="N29" s="3"/>
      <c r="O29" s="17"/>
      <c r="P29" s="30">
        <f t="shared" si="3"/>
        <v>51.429020100502512</v>
      </c>
      <c r="Q29" s="50"/>
    </row>
    <row r="30" spans="1:17" s="44" customFormat="1" ht="75" customHeight="1">
      <c r="A30" s="31">
        <v>25</v>
      </c>
      <c r="B30" s="39" t="s">
        <v>38</v>
      </c>
      <c r="C30" s="21">
        <v>0</v>
      </c>
      <c r="D30" s="25">
        <v>0</v>
      </c>
      <c r="E30" s="26">
        <v>0</v>
      </c>
      <c r="F30" s="22">
        <v>0</v>
      </c>
      <c r="G30" s="26">
        <v>0</v>
      </c>
      <c r="H30" s="27">
        <v>0</v>
      </c>
      <c r="I30" s="24">
        <v>0</v>
      </c>
      <c r="J30" s="23">
        <f t="shared" si="1"/>
        <v>0</v>
      </c>
      <c r="K30" s="3"/>
      <c r="L30" s="29">
        <v>0</v>
      </c>
      <c r="M30" s="23">
        <f t="shared" si="2"/>
        <v>0</v>
      </c>
      <c r="N30" s="3"/>
      <c r="O30" s="17"/>
      <c r="P30" s="30">
        <v>0</v>
      </c>
      <c r="Q30" s="50"/>
    </row>
    <row r="31" spans="1:17" s="9" customFormat="1" ht="72.599999999999994" customHeight="1">
      <c r="A31" s="31">
        <v>26</v>
      </c>
      <c r="B31" s="38" t="s">
        <v>41</v>
      </c>
      <c r="C31" s="21">
        <v>5</v>
      </c>
      <c r="D31" s="21">
        <v>20</v>
      </c>
      <c r="E31" s="22">
        <v>0.36</v>
      </c>
      <c r="F31" s="22">
        <v>2</v>
      </c>
      <c r="G31" s="22">
        <v>0</v>
      </c>
      <c r="H31" s="37">
        <v>17</v>
      </c>
      <c r="I31" s="24">
        <f t="shared" si="0"/>
        <v>85</v>
      </c>
      <c r="J31" s="23">
        <f t="shared" si="1"/>
        <v>3</v>
      </c>
      <c r="K31" s="2"/>
      <c r="L31" s="37">
        <v>0</v>
      </c>
      <c r="M31" s="23">
        <f t="shared" si="2"/>
        <v>17</v>
      </c>
      <c r="N31" s="2"/>
      <c r="O31" s="16"/>
      <c r="P31" s="30">
        <v>0</v>
      </c>
      <c r="Q31" s="50"/>
    </row>
    <row r="32" spans="1:17" s="45" customFormat="1" ht="161.69999999999999" customHeight="1">
      <c r="A32" s="31">
        <v>27</v>
      </c>
      <c r="B32" s="38" t="s">
        <v>9</v>
      </c>
      <c r="C32" s="21">
        <v>5551</v>
      </c>
      <c r="D32" s="21">
        <v>354478</v>
      </c>
      <c r="E32" s="22">
        <v>10372</v>
      </c>
      <c r="F32" s="22">
        <v>58141</v>
      </c>
      <c r="G32" s="22">
        <v>203999</v>
      </c>
      <c r="H32" s="23">
        <v>273441</v>
      </c>
      <c r="I32" s="24">
        <f t="shared" si="0"/>
        <v>77.13906081618606</v>
      </c>
      <c r="J32" s="23">
        <f t="shared" si="1"/>
        <v>81037</v>
      </c>
      <c r="K32" s="54"/>
      <c r="L32" s="28">
        <v>177499</v>
      </c>
      <c r="M32" s="23">
        <f t="shared" si="2"/>
        <v>95942</v>
      </c>
      <c r="N32" s="55"/>
      <c r="O32" s="16"/>
      <c r="P32" s="30">
        <f t="shared" si="3"/>
        <v>64.91308911245936</v>
      </c>
      <c r="Q32" s="50"/>
    </row>
    <row r="33" spans="1:17" s="9" customFormat="1" ht="99.6" customHeight="1" thickBot="1">
      <c r="A33" s="31">
        <v>28</v>
      </c>
      <c r="B33" s="39" t="s">
        <v>40</v>
      </c>
      <c r="C33" s="25">
        <v>0</v>
      </c>
      <c r="D33" s="25">
        <v>0</v>
      </c>
      <c r="E33" s="26">
        <v>0</v>
      </c>
      <c r="F33" s="26">
        <v>0</v>
      </c>
      <c r="G33" s="26">
        <v>0</v>
      </c>
      <c r="H33" s="40">
        <v>0</v>
      </c>
      <c r="I33" s="41">
        <v>0</v>
      </c>
      <c r="J33" s="23">
        <f t="shared" si="1"/>
        <v>0</v>
      </c>
      <c r="K33" s="56"/>
      <c r="L33" s="42">
        <v>0</v>
      </c>
      <c r="M33" s="23">
        <f t="shared" si="2"/>
        <v>0</v>
      </c>
      <c r="N33" s="57"/>
      <c r="O33" s="17"/>
      <c r="P33" s="43">
        <v>0</v>
      </c>
      <c r="Q33" s="50"/>
    </row>
    <row r="34" spans="1:17" s="19" customFormat="1" ht="51" customHeight="1" thickBot="1">
      <c r="A34" s="18"/>
      <c r="B34" s="18" t="s">
        <v>10</v>
      </c>
      <c r="C34" s="32">
        <f t="shared" ref="C34:G34" si="6">SUM(C6:C33)</f>
        <v>254733</v>
      </c>
      <c r="D34" s="32">
        <f t="shared" si="6"/>
        <v>7446800</v>
      </c>
      <c r="E34" s="33">
        <f t="shared" si="6"/>
        <v>333823.29868399998</v>
      </c>
      <c r="F34" s="33">
        <f t="shared" si="6"/>
        <v>1372665.48</v>
      </c>
      <c r="G34" s="33">
        <f t="shared" si="6"/>
        <v>3209221.32</v>
      </c>
      <c r="H34" s="32">
        <f>SUM(H6:H33)</f>
        <v>6270101</v>
      </c>
      <c r="I34" s="34">
        <f t="shared" si="0"/>
        <v>84.198595369823281</v>
      </c>
      <c r="J34" s="32">
        <f>D34-H34</f>
        <v>1176699</v>
      </c>
      <c r="K34" s="58"/>
      <c r="L34" s="32">
        <f>SUM(L6:L33)</f>
        <v>4376376</v>
      </c>
      <c r="M34" s="23">
        <f t="shared" si="2"/>
        <v>1893725</v>
      </c>
      <c r="N34" s="59"/>
      <c r="O34" s="35"/>
      <c r="P34" s="36">
        <f t="shared" si="3"/>
        <v>69.797535956757315</v>
      </c>
      <c r="Q34" s="60"/>
    </row>
    <row r="35" spans="1:17">
      <c r="A35" s="61"/>
      <c r="Q35" s="61"/>
    </row>
    <row r="36" spans="1:17">
      <c r="A36" s="61"/>
      <c r="Q36" s="61"/>
    </row>
    <row r="37" spans="1:17">
      <c r="A37" s="61"/>
      <c r="Q37" s="61"/>
    </row>
    <row r="38" spans="1:17">
      <c r="A38" s="61"/>
      <c r="Q38" s="61"/>
    </row>
    <row r="39" spans="1:17">
      <c r="A39" s="61"/>
      <c r="Q39" s="61"/>
    </row>
    <row r="40" spans="1:17">
      <c r="A40" s="61"/>
      <c r="Q40" s="61"/>
    </row>
    <row r="41" spans="1:17">
      <c r="A41" s="61"/>
      <c r="Q41" s="61"/>
    </row>
    <row r="42" spans="1:17">
      <c r="A42" s="61"/>
      <c r="Q42" s="61"/>
    </row>
    <row r="43" spans="1:17">
      <c r="A43" s="61"/>
      <c r="Q43" s="61"/>
    </row>
    <row r="44" spans="1:17">
      <c r="A44" s="61"/>
      <c r="Q44" s="61"/>
    </row>
    <row r="45" spans="1:17">
      <c r="A45" s="61"/>
      <c r="Q45" s="61"/>
    </row>
    <row r="46" spans="1:17">
      <c r="A46" s="61"/>
      <c r="Q46" s="61"/>
    </row>
    <row r="47" spans="1:17">
      <c r="A47" s="61"/>
      <c r="Q47" s="61"/>
    </row>
    <row r="48" spans="1:17">
      <c r="A48" s="61"/>
      <c r="Q48" s="61"/>
    </row>
    <row r="49" spans="1:17">
      <c r="A49" s="61"/>
      <c r="Q49" s="61"/>
    </row>
    <row r="50" spans="1:17">
      <c r="A50" s="61"/>
      <c r="Q50" s="61"/>
    </row>
    <row r="51" spans="1:17">
      <c r="A51" s="61"/>
      <c r="Q51" s="61"/>
    </row>
    <row r="52" spans="1:17">
      <c r="A52" s="61"/>
      <c r="Q52" s="61"/>
    </row>
    <row r="53" spans="1:17">
      <c r="A53" s="61"/>
      <c r="Q53" s="61"/>
    </row>
    <row r="54" spans="1:17">
      <c r="A54" s="61"/>
      <c r="Q54" s="61"/>
    </row>
    <row r="55" spans="1:17">
      <c r="A55" s="61"/>
      <c r="Q55" s="61"/>
    </row>
    <row r="56" spans="1:17">
      <c r="A56" s="61"/>
      <c r="Q56" s="61"/>
    </row>
    <row r="57" spans="1:17">
      <c r="A57" s="61"/>
      <c r="Q57" s="61"/>
    </row>
    <row r="58" spans="1:17">
      <c r="A58" s="61"/>
      <c r="Q58" s="61"/>
    </row>
    <row r="59" spans="1:17">
      <c r="A59" s="61"/>
      <c r="Q59" s="61"/>
    </row>
    <row r="60" spans="1:17">
      <c r="A60" s="61"/>
      <c r="Q60" s="61"/>
    </row>
    <row r="61" spans="1:17">
      <c r="A61" s="61"/>
      <c r="Q61" s="61"/>
    </row>
    <row r="62" spans="1:17">
      <c r="A62" s="61"/>
      <c r="Q62" s="61"/>
    </row>
    <row r="63" spans="1:17">
      <c r="A63" s="61"/>
      <c r="Q63" s="61"/>
    </row>
    <row r="64" spans="1:17">
      <c r="A64" s="61"/>
      <c r="Q64" s="61"/>
    </row>
    <row r="65" spans="1:17">
      <c r="A65" s="61"/>
      <c r="Q65" s="61"/>
    </row>
    <row r="66" spans="1:17">
      <c r="A66" s="61"/>
      <c r="Q66" s="61"/>
    </row>
    <row r="67" spans="1:17">
      <c r="A67" s="61"/>
      <c r="Q67" s="61"/>
    </row>
    <row r="68" spans="1:17">
      <c r="A68" s="61"/>
      <c r="Q68" s="61"/>
    </row>
    <row r="69" spans="1:17">
      <c r="A69" s="61"/>
      <c r="Q69" s="61"/>
    </row>
    <row r="70" spans="1:17">
      <c r="A70" s="61"/>
      <c r="Q70" s="61"/>
    </row>
    <row r="71" spans="1:17">
      <c r="A71" s="61"/>
      <c r="Q71" s="61"/>
    </row>
    <row r="72" spans="1:17">
      <c r="A72" s="61"/>
      <c r="Q72" s="61"/>
    </row>
    <row r="73" spans="1:17">
      <c r="A73" s="61"/>
      <c r="Q73" s="61"/>
    </row>
    <row r="74" spans="1:17">
      <c r="A74" s="61"/>
      <c r="Q74" s="61"/>
    </row>
    <row r="75" spans="1:17">
      <c r="A75" s="61"/>
      <c r="Q75" s="61"/>
    </row>
    <row r="76" spans="1:17">
      <c r="A76" s="61"/>
      <c r="Q76" s="61"/>
    </row>
    <row r="77" spans="1:17">
      <c r="A77" s="61"/>
      <c r="Q77" s="61"/>
    </row>
    <row r="78" spans="1:17">
      <c r="A78" s="61"/>
      <c r="Q78" s="61"/>
    </row>
    <row r="79" spans="1:17">
      <c r="A79" s="61"/>
      <c r="Q79" s="61"/>
    </row>
    <row r="80" spans="1:17">
      <c r="A80" s="61"/>
      <c r="Q80" s="61"/>
    </row>
    <row r="81" spans="1:17">
      <c r="A81" s="61"/>
      <c r="Q81" s="61"/>
    </row>
  </sheetData>
  <mergeCells count="3">
    <mergeCell ref="B1:P1"/>
    <mergeCell ref="B2:P2"/>
    <mergeCell ref="A3:P3"/>
  </mergeCells>
  <pageMargins left="0.43" right="0.23622047244094499" top="0.53" bottom="0.23622047244094499" header="0.4" footer="0.15748031496063"/>
  <pageSetup paperSize="9" scale="19" orientation="landscape" r:id="rId1"/>
  <rowBreaks count="3" manualBreakCount="3">
    <brk id="13" max="16383" man="1"/>
    <brk id="22" max="16383" man="1"/>
    <brk id="30" max="15" man="1"/>
  </rowBreaks>
  <colBreaks count="1" manualBreakCount="1">
    <brk id="2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SLBC</vt:lpstr>
      <vt:lpstr>SLBC!Print_Area</vt:lpstr>
      <vt:lpstr>SLBC!Print_Titles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pnb</dc:creator>
  <cp:lastModifiedBy>SLPC</cp:lastModifiedBy>
  <cp:lastPrinted>2021-06-18T11:01:29Z</cp:lastPrinted>
  <dcterms:created xsi:type="dcterms:W3CDTF">2016-06-07T10:41:28Z</dcterms:created>
  <dcterms:modified xsi:type="dcterms:W3CDTF">2021-06-18T11:02:13Z</dcterms:modified>
</cp:coreProperties>
</file>