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-108" yWindow="-108" windowWidth="23268" windowHeight="12576"/>
  </bookViews>
  <sheets>
    <sheet name="SLBC" sheetId="5" r:id="rId1"/>
  </sheets>
  <definedNames>
    <definedName name="OLE_LINK3" localSheetId="0">SLBC!#REF!</definedName>
    <definedName name="_xlnm.Print_Area" localSheetId="0">SLBC!$A$1:$Q$38</definedName>
    <definedName name="_xlnm.Print_Titles" localSheetId="0">SLBC!$3:$5</definedName>
  </definedNames>
  <calcPr calcId="162913"/>
</workbook>
</file>

<file path=xl/calcChain.xml><?xml version="1.0" encoding="utf-8"?>
<calcChain xmlns="http://schemas.openxmlformats.org/spreadsheetml/2006/main">
  <c r="J30" i="5" l="1"/>
  <c r="K30" i="5"/>
  <c r="Q30" i="5"/>
  <c r="Q7" i="5" l="1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33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6" i="5"/>
  <c r="K27" i="5"/>
  <c r="K28" i="5"/>
  <c r="K31" i="5"/>
  <c r="K32" i="5"/>
  <c r="K33" i="5"/>
  <c r="K34" i="5"/>
  <c r="J24" i="5" l="1"/>
  <c r="J23" i="5" l="1"/>
  <c r="J25" i="5" l="1"/>
  <c r="N7" i="5" l="1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7" i="5"/>
  <c r="N28" i="5"/>
  <c r="N31" i="5"/>
  <c r="N32" i="5"/>
  <c r="N33" i="5"/>
  <c r="N34" i="5"/>
  <c r="J32" i="5" l="1"/>
  <c r="J17" i="5" l="1"/>
  <c r="I35" i="5" l="1"/>
  <c r="M35" i="5" l="1"/>
  <c r="D35" i="5"/>
  <c r="E35" i="5"/>
  <c r="K35" i="5" s="1"/>
  <c r="F35" i="5"/>
  <c r="N35" i="5" l="1"/>
  <c r="Q35" i="5"/>
  <c r="K6" i="5"/>
  <c r="H35" i="5" l="1"/>
  <c r="G35" i="5"/>
  <c r="J6" i="5"/>
  <c r="J7" i="5"/>
  <c r="J8" i="5"/>
  <c r="J9" i="5"/>
  <c r="J10" i="5"/>
  <c r="J11" i="5"/>
  <c r="J12" i="5"/>
  <c r="J13" i="5"/>
  <c r="J14" i="5"/>
  <c r="J16" i="5"/>
  <c r="J18" i="5"/>
  <c r="J19" i="5"/>
  <c r="J20" i="5"/>
  <c r="J21" i="5"/>
  <c r="J22" i="5"/>
  <c r="J26" i="5"/>
  <c r="J27" i="5"/>
  <c r="J33" i="5"/>
  <c r="J15" i="5"/>
  <c r="N6" i="5" l="1"/>
  <c r="Q6" i="5" l="1"/>
  <c r="J35" i="5" l="1"/>
</calcChain>
</file>

<file path=xl/sharedStrings.xml><?xml version="1.0" encoding="utf-8"?>
<sst xmlns="http://schemas.openxmlformats.org/spreadsheetml/2006/main" count="74" uniqueCount="73">
  <si>
    <t>Name of Bank</t>
  </si>
  <si>
    <t>UCO BANK</t>
  </si>
  <si>
    <t>IDBI Bk Ltd</t>
  </si>
  <si>
    <t>J&amp;K BK Ltd</t>
  </si>
  <si>
    <t>Yes Bank</t>
  </si>
  <si>
    <t>IndusInd Bank</t>
  </si>
  <si>
    <t>AXIS Bank</t>
  </si>
  <si>
    <t>Punjab Gramin Bank</t>
  </si>
  <si>
    <t>TOTAL</t>
  </si>
  <si>
    <t>out of 3                          %age of Rupay Cards Activated</t>
  </si>
  <si>
    <t>Kotak Mahindra Bank</t>
  </si>
  <si>
    <t>Reasons for not issuing Rupay Cards</t>
  </si>
  <si>
    <t>Reasons for non activation of Rupay Cards</t>
  </si>
  <si>
    <t xml:space="preserve">No. of Rupay Cards not issued                                  </t>
  </si>
  <si>
    <t>MIGRATED PERSONS AND MULTIPLE ACCOUNT HOLDERS NOT INTERESTED TO TAKE CARDS</t>
  </si>
  <si>
    <t>Customer not tracable</t>
  </si>
  <si>
    <t>Some Customers are not available &amp; some not willing to avail Rupay Card</t>
  </si>
  <si>
    <t>Branches unable to contact the customers at their registered address</t>
  </si>
  <si>
    <t>Customers not willing to avail Rupay Card</t>
  </si>
  <si>
    <t>Under Process</t>
  </si>
  <si>
    <t>out of 3                          %age of Rupay Cards Issued</t>
  </si>
  <si>
    <t>BANK OF BARODA</t>
  </si>
  <si>
    <t>BANK OF INDIA</t>
  </si>
  <si>
    <t>BANK OF MAHARASHTRA</t>
  </si>
  <si>
    <t>CANARA BANK</t>
  </si>
  <si>
    <t>CENTRAL BANK OF INDIA</t>
  </si>
  <si>
    <t>INDIAN BANK</t>
  </si>
  <si>
    <t>PUNJAB NATIONAL BANK</t>
  </si>
  <si>
    <t>INDIAN OVERSEAS BANK</t>
  </si>
  <si>
    <t>STATE BANK OF INDIA</t>
  </si>
  <si>
    <t>UNION BANK OF INDIA</t>
  </si>
  <si>
    <t>Bandhan Bank</t>
  </si>
  <si>
    <t>AU Small Finance bank</t>
  </si>
  <si>
    <t>Sr no.</t>
  </si>
  <si>
    <t>Jana Small Finance Bank</t>
  </si>
  <si>
    <t>Out of (3), SC/ST Account holders</t>
  </si>
  <si>
    <t>Out of (3), Women Account holders</t>
  </si>
  <si>
    <t>Out of (3) No. of Rupay Cards issued</t>
  </si>
  <si>
    <t>out of (7), No.of Rupay Cards Activated</t>
  </si>
  <si>
    <t xml:space="preserve">out of (7), No. of Rupay Cards not activated       </t>
  </si>
  <si>
    <t>Duplicate Accounts &amp; Not turning up of customers</t>
  </si>
  <si>
    <t>Duplicate Accounts</t>
  </si>
  <si>
    <t>Remarks from Banks</t>
  </si>
  <si>
    <t>Registered Letter Sent on Address &amp; SMS on Mobile</t>
  </si>
  <si>
    <t>Customer not willing to operate</t>
  </si>
  <si>
    <t>Doing Vigorous follow up.</t>
  </si>
  <si>
    <t>To improve the activation of Rupay Cards, deployed PIN PAD Devices in the SSAs so that Rupay Cards can be swiped on these devices.</t>
  </si>
  <si>
    <t>Customer didn't apply for Rupay Card</t>
  </si>
  <si>
    <t>Bank is continuously trying to contact the customers.</t>
  </si>
  <si>
    <t>Minor/ Illiterate Customer</t>
  </si>
  <si>
    <t>Lack of Awareness</t>
  </si>
  <si>
    <t>(Amount in Lakhs)</t>
  </si>
  <si>
    <t xml:space="preserve">Federal Bank </t>
  </si>
  <si>
    <t xml:space="preserve">Customer Illiterate </t>
  </si>
  <si>
    <t>A/C opened by CSP</t>
  </si>
  <si>
    <t>Customer not willing</t>
  </si>
  <si>
    <t>Customer Denied</t>
  </si>
  <si>
    <t>No. of A/Cs opened in PMJDY Scheme during the Quarter (01.04.2021 to 30.06.2021)</t>
  </si>
  <si>
    <t>Position of RUPAY Cards in PMJDY Accounts as on 30.06.2021</t>
  </si>
  <si>
    <t>Total No.of A/cs Outstanding as on 30.06.2021</t>
  </si>
  <si>
    <t>Total Amount Outstanding as on 30.06.2021</t>
  </si>
  <si>
    <t>NA</t>
  </si>
  <si>
    <t>RBL Bank</t>
  </si>
  <si>
    <t>Annexure- 30</t>
  </si>
  <si>
    <t>HDFC Bank Ltd</t>
  </si>
  <si>
    <t>ICICI Bank Ltd</t>
  </si>
  <si>
    <t>CAPITAL SMALL FIN.Bank</t>
  </si>
  <si>
    <t>Ujjivan Small Finance Bank</t>
  </si>
  <si>
    <t>Pb. State Cooperative Bank</t>
  </si>
  <si>
    <t>Not required by customer</t>
  </si>
  <si>
    <t xml:space="preserve">SLBC Punjab </t>
  </si>
  <si>
    <t>PUNJAB &amp; SIND BANK</t>
  </si>
  <si>
    <t>Under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</si>
</sst>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7"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ahoma"/>
      <family val="2"/>
    </font>
    <font>
      <sz val="17"/>
      <name val="Tahoma"/>
      <family val="2"/>
    </font>
    <font>
      <sz val="17"/>
      <color rgb="FFFF0000"/>
      <name val="Tahoma"/>
      <family val="2"/>
    </font>
    <font>
      <sz val="17"/>
      <color theme="1"/>
      <name val="Tahoma"/>
      <family val="2"/>
    </font>
    <font>
      <b/>
      <sz val="11"/>
      <name val="Tahoma"/>
      <family val="2"/>
    </font>
    <font>
      <b/>
      <sz val="26"/>
      <color theme="1"/>
      <name val="Tahoma"/>
      <family val="2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28"/>
      <color theme="1"/>
      <name val="Tahoma"/>
      <family val="2"/>
    </font>
    <font>
      <b/>
      <sz val="30"/>
      <color theme="1"/>
      <name val="Tahoma"/>
      <family val="2"/>
    </font>
    <font>
      <b/>
      <sz val="20"/>
      <color theme="1"/>
      <name val="Tahoma"/>
      <family val="2"/>
    </font>
    <font>
      <b/>
      <sz val="15"/>
      <color theme="1"/>
      <name val="Tahoma"/>
      <family val="2"/>
    </font>
    <font>
      <b/>
      <sz val="22"/>
      <color theme="1"/>
      <name val="Tahoma"/>
      <family val="2"/>
    </font>
    <font>
      <sz val="12"/>
      <color theme="1"/>
      <name val="Times New Roman"/>
      <family val="1"/>
    </font>
    <font>
      <sz val="12"/>
      <color theme="1"/>
      <name val="Tahoma"/>
      <family val="2"/>
    </font>
    <font>
      <sz val="22"/>
      <color theme="1"/>
      <name val="Tahoma"/>
      <family val="2"/>
    </font>
    <font>
      <b/>
      <sz val="36"/>
      <color theme="1"/>
      <name val="Tahoma"/>
      <family val="2"/>
    </font>
    <font>
      <sz val="36"/>
      <color theme="1"/>
      <name val="Times New Roman"/>
      <family val="1"/>
    </font>
    <font>
      <sz val="36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1" fillId="0" borderId="0"/>
    <xf numFmtId="0" fontId="13" fillId="0" borderId="0"/>
    <xf numFmtId="0" fontId="15" fillId="0" borderId="0" applyNumberFormat="0" applyBorder="0" applyProtection="0"/>
    <xf numFmtId="0" fontId="11" fillId="0" borderId="0"/>
    <xf numFmtId="0" fontId="14" fillId="0" borderId="0"/>
    <xf numFmtId="0" fontId="12" fillId="0" borderId="0"/>
    <xf numFmtId="44" fontId="12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1" fillId="0" borderId="0"/>
    <xf numFmtId="0" fontId="12" fillId="0" borderId="0"/>
  </cellStyleXfs>
  <cellXfs count="7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/>
    <xf numFmtId="0" fontId="6" fillId="2" borderId="0" xfId="0" applyFont="1" applyFill="1"/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vertical="center"/>
    </xf>
    <xf numFmtId="0" fontId="5" fillId="0" borderId="0" xfId="0" applyFont="1" applyFill="1"/>
    <xf numFmtId="0" fontId="8" fillId="3" borderId="0" xfId="0" applyFont="1" applyFill="1"/>
    <xf numFmtId="0" fontId="7" fillId="0" borderId="0" xfId="0" applyFont="1" applyFill="1"/>
    <xf numFmtId="0" fontId="5" fillId="0" borderId="0" xfId="0" applyFont="1" applyFill="1" applyBorder="1"/>
    <xf numFmtId="0" fontId="19" fillId="0" borderId="1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8" xfId="5" applyFont="1" applyFill="1" applyBorder="1" applyAlignment="1">
      <alignment vertical="top" wrapText="1"/>
    </xf>
    <xf numFmtId="0" fontId="20" fillId="0" borderId="6" xfId="0" applyFont="1" applyFill="1" applyBorder="1" applyAlignment="1">
      <alignment vertical="top" wrapText="1"/>
    </xf>
    <xf numFmtId="0" fontId="21" fillId="0" borderId="21" xfId="5" applyFont="1" applyFill="1" applyBorder="1" applyAlignment="1">
      <alignment vertical="top" wrapText="1"/>
    </xf>
    <xf numFmtId="0" fontId="22" fillId="0" borderId="2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/>
    <xf numFmtId="0" fontId="18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20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3" fillId="0" borderId="0" xfId="0" applyFont="1"/>
    <xf numFmtId="0" fontId="18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1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3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>
      <alignment horizontal="center" vertical="center" wrapText="1"/>
    </xf>
    <xf numFmtId="2" fontId="24" fillId="0" borderId="8" xfId="0" applyNumberFormat="1" applyFont="1" applyFill="1" applyBorder="1" applyAlignment="1">
      <alignment horizontal="center" vertical="center" wrapText="1"/>
    </xf>
    <xf numFmtId="2" fontId="24" fillId="0" borderId="23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" fontId="24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0" fontId="25" fillId="0" borderId="20" xfId="5" applyFont="1" applyFill="1" applyBorder="1" applyAlignment="1">
      <alignment vertical="top" wrapText="1"/>
    </xf>
    <xf numFmtId="0" fontId="26" fillId="0" borderId="2" xfId="0" applyFont="1" applyFill="1" applyBorder="1" applyAlignment="1">
      <alignment vertical="top" wrapText="1"/>
    </xf>
    <xf numFmtId="0" fontId="24" fillId="0" borderId="20" xfId="0" applyFont="1" applyFill="1" applyBorder="1" applyAlignment="1">
      <alignment horizontal="center" vertical="center" wrapText="1"/>
    </xf>
    <xf numFmtId="2" fontId="24" fillId="0" borderId="3" xfId="0" applyNumberFormat="1" applyFont="1" applyFill="1" applyBorder="1" applyAlignment="1">
      <alignment horizontal="center" vertical="center" wrapText="1"/>
    </xf>
    <xf numFmtId="0" fontId="24" fillId="0" borderId="7" xfId="1" applyFont="1" applyFill="1" applyBorder="1" applyAlignment="1">
      <alignment vertical="center" wrapText="1"/>
    </xf>
    <xf numFmtId="0" fontId="24" fillId="0" borderId="9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</cellXfs>
  <cellStyles count="20">
    <cellStyle name="Currency 2" xfId="11"/>
    <cellStyle name="Excel Built-in Normal" xfId="2"/>
    <cellStyle name="Excel Built-in Normal 1" xfId="4"/>
    <cellStyle name="Excel Built-in Normal 2" xfId="7"/>
    <cellStyle name="Normal" xfId="0" builtinId="0"/>
    <cellStyle name="Normal 10" xfId="6"/>
    <cellStyle name="Normal 2" xfId="1"/>
    <cellStyle name="Normal 2 2" xfId="15"/>
    <cellStyle name="Normal 2 3" xfId="8"/>
    <cellStyle name="Normal 3" xfId="10"/>
    <cellStyle name="Normal 3 2" xfId="12"/>
    <cellStyle name="Normal 4" xfId="3"/>
    <cellStyle name="Normal 4 2" xfId="13"/>
    <cellStyle name="Normal 5" xfId="5"/>
    <cellStyle name="Normal 6" xfId="14"/>
    <cellStyle name="Normal 6 2" xfId="18"/>
    <cellStyle name="Normal 7" xfId="16"/>
    <cellStyle name="Normal 8" xfId="17"/>
    <cellStyle name="Normal 9" xfId="19"/>
    <cellStyle name="TableStyleLigh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82"/>
  <sheetViews>
    <sheetView tabSelected="1" view="pageBreakPreview" zoomScale="40" zoomScaleSheetLayoutView="40" workbookViewId="0">
      <pane ySplit="4" topLeftCell="A21" activePane="bottomLeft" state="frozen"/>
      <selection pane="bottomLeft" activeCell="C29" sqref="C29"/>
    </sheetView>
  </sheetViews>
  <sheetFormatPr defaultColWidth="9.109375" defaultRowHeight="13.8"/>
  <cols>
    <col min="1" max="1" width="9.109375" style="11" customWidth="1"/>
    <col min="2" max="2" width="11.33203125" style="1" customWidth="1"/>
    <col min="3" max="3" width="96.109375" style="5" customWidth="1"/>
    <col min="4" max="4" width="43.5546875" style="5" customWidth="1"/>
    <col min="5" max="5" width="37.6640625" style="6" customWidth="1"/>
    <col min="6" max="6" width="40.77734375" style="6" customWidth="1"/>
    <col min="7" max="7" width="33.77734375" style="6" customWidth="1"/>
    <col min="8" max="8" width="38.5546875" style="6" customWidth="1"/>
    <col min="9" max="11" width="33.77734375" style="6" customWidth="1"/>
    <col min="12" max="12" width="47.77734375" style="6" customWidth="1"/>
    <col min="13" max="13" width="42.44140625" style="6" customWidth="1"/>
    <col min="14" max="14" width="38.5546875" style="6" customWidth="1"/>
    <col min="15" max="15" width="52.44140625" style="6" customWidth="1"/>
    <col min="16" max="16" width="53.88671875" style="6" customWidth="1"/>
    <col min="17" max="17" width="47.5546875" style="6" customWidth="1"/>
    <col min="18" max="18" width="26" style="1" customWidth="1"/>
    <col min="19" max="16384" width="9.109375" style="1"/>
  </cols>
  <sheetData>
    <row r="1" spans="1:18" ht="30" customHeight="1">
      <c r="B1" s="11"/>
      <c r="C1" s="42" t="s">
        <v>63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1"/>
    </row>
    <row r="2" spans="1:18" ht="36" customHeight="1" thickBot="1">
      <c r="B2" s="14"/>
      <c r="C2" s="43" t="s">
        <v>51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1"/>
    </row>
    <row r="3" spans="1:18" ht="59.25" customHeight="1" thickBot="1">
      <c r="B3" s="44" t="s">
        <v>58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11"/>
    </row>
    <row r="4" spans="1:18" s="40" customFormat="1" ht="163.19999999999999" customHeight="1" thickBot="1">
      <c r="A4" s="36"/>
      <c r="B4" s="37" t="s">
        <v>33</v>
      </c>
      <c r="C4" s="37" t="s">
        <v>0</v>
      </c>
      <c r="D4" s="38" t="s">
        <v>57</v>
      </c>
      <c r="E4" s="39" t="s">
        <v>59</v>
      </c>
      <c r="F4" s="39" t="s">
        <v>60</v>
      </c>
      <c r="G4" s="39" t="s">
        <v>35</v>
      </c>
      <c r="H4" s="39" t="s">
        <v>36</v>
      </c>
      <c r="I4" s="39" t="s">
        <v>37</v>
      </c>
      <c r="J4" s="39" t="s">
        <v>20</v>
      </c>
      <c r="K4" s="39" t="s">
        <v>13</v>
      </c>
      <c r="L4" s="39" t="s">
        <v>11</v>
      </c>
      <c r="M4" s="39" t="s">
        <v>38</v>
      </c>
      <c r="N4" s="39" t="s">
        <v>39</v>
      </c>
      <c r="O4" s="39" t="s">
        <v>12</v>
      </c>
      <c r="P4" s="39" t="s">
        <v>42</v>
      </c>
      <c r="Q4" s="39" t="s">
        <v>9</v>
      </c>
      <c r="R4" s="36"/>
    </row>
    <row r="5" spans="1:18" s="2" customFormat="1" ht="26.4" customHeight="1">
      <c r="A5" s="20"/>
      <c r="B5" s="15"/>
      <c r="C5" s="15">
        <v>1</v>
      </c>
      <c r="D5" s="16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7">
        <v>11</v>
      </c>
      <c r="N5" s="17">
        <v>12</v>
      </c>
      <c r="O5" s="17">
        <v>13</v>
      </c>
      <c r="P5" s="18"/>
      <c r="Q5" s="19">
        <v>14</v>
      </c>
      <c r="R5" s="20"/>
    </row>
    <row r="6" spans="1:18" s="13" customFormat="1" ht="138" customHeight="1">
      <c r="B6" s="74">
        <v>1</v>
      </c>
      <c r="C6" s="72" t="s">
        <v>71</v>
      </c>
      <c r="D6" s="47">
        <v>48842</v>
      </c>
      <c r="E6" s="47">
        <v>623950</v>
      </c>
      <c r="F6" s="48">
        <v>25496</v>
      </c>
      <c r="G6" s="48">
        <v>21206</v>
      </c>
      <c r="H6" s="48">
        <v>343165</v>
      </c>
      <c r="I6" s="49">
        <v>569372</v>
      </c>
      <c r="J6" s="50">
        <f t="shared" ref="J6:J35" si="0">I6/E6*100</f>
        <v>91.252824745572553</v>
      </c>
      <c r="K6" s="49">
        <f t="shared" ref="K6:K34" si="1">E6-I6</f>
        <v>54578</v>
      </c>
      <c r="L6" s="21" t="s">
        <v>16</v>
      </c>
      <c r="M6" s="49">
        <v>365587</v>
      </c>
      <c r="N6" s="49">
        <f t="shared" ref="N6:N35" si="2">I6-M6</f>
        <v>203785</v>
      </c>
      <c r="O6" s="21" t="s">
        <v>17</v>
      </c>
      <c r="P6" s="22" t="s">
        <v>48</v>
      </c>
      <c r="Q6" s="63">
        <f t="shared" ref="Q6:Q35" si="3">M6/I6*100</f>
        <v>64.20881251624597</v>
      </c>
      <c r="R6" s="23"/>
    </row>
    <row r="7" spans="1:18" s="8" customFormat="1" ht="67.2" customHeight="1">
      <c r="A7" s="13"/>
      <c r="B7" s="74">
        <v>2</v>
      </c>
      <c r="C7" s="72" t="s">
        <v>1</v>
      </c>
      <c r="D7" s="47">
        <v>9857</v>
      </c>
      <c r="E7" s="47">
        <v>450927</v>
      </c>
      <c r="F7" s="48"/>
      <c r="G7" s="48">
        <v>138272</v>
      </c>
      <c r="H7" s="48">
        <v>207866</v>
      </c>
      <c r="I7" s="49">
        <v>365439</v>
      </c>
      <c r="J7" s="50">
        <f t="shared" si="0"/>
        <v>81.041720721979388</v>
      </c>
      <c r="K7" s="49">
        <f t="shared" si="1"/>
        <v>85488</v>
      </c>
      <c r="L7" s="21"/>
      <c r="M7" s="49">
        <v>303804</v>
      </c>
      <c r="N7" s="49">
        <f t="shared" si="2"/>
        <v>61635</v>
      </c>
      <c r="O7" s="21"/>
      <c r="P7" s="22"/>
      <c r="Q7" s="63">
        <f t="shared" si="3"/>
        <v>83.13398405753081</v>
      </c>
      <c r="R7" s="23"/>
    </row>
    <row r="8" spans="1:18" s="8" customFormat="1" ht="84.75" customHeight="1">
      <c r="A8" s="13"/>
      <c r="B8" s="74">
        <v>3</v>
      </c>
      <c r="C8" s="72" t="s">
        <v>21</v>
      </c>
      <c r="D8" s="47">
        <v>8054</v>
      </c>
      <c r="E8" s="49">
        <v>494450</v>
      </c>
      <c r="F8" s="51">
        <v>19985</v>
      </c>
      <c r="G8" s="48">
        <v>127396</v>
      </c>
      <c r="H8" s="51">
        <v>232965.96</v>
      </c>
      <c r="I8" s="49">
        <v>389293</v>
      </c>
      <c r="J8" s="50">
        <f t="shared" si="0"/>
        <v>78.732531095156233</v>
      </c>
      <c r="K8" s="49">
        <f t="shared" si="1"/>
        <v>105157</v>
      </c>
      <c r="L8" s="21" t="s">
        <v>56</v>
      </c>
      <c r="M8" s="48">
        <v>263662</v>
      </c>
      <c r="N8" s="49">
        <f t="shared" si="2"/>
        <v>125631</v>
      </c>
      <c r="O8" s="21" t="s">
        <v>55</v>
      </c>
      <c r="P8" s="22"/>
      <c r="Q8" s="63">
        <f t="shared" si="3"/>
        <v>67.728420495616419</v>
      </c>
      <c r="R8" s="23"/>
    </row>
    <row r="9" spans="1:18" s="8" customFormat="1" ht="196.2" customHeight="1">
      <c r="A9" s="13"/>
      <c r="B9" s="74">
        <v>4</v>
      </c>
      <c r="C9" s="72" t="s">
        <v>22</v>
      </c>
      <c r="D9" s="47">
        <v>6072</v>
      </c>
      <c r="E9" s="49">
        <v>313049</v>
      </c>
      <c r="F9" s="51">
        <v>12381.644194099999</v>
      </c>
      <c r="G9" s="48">
        <v>32052</v>
      </c>
      <c r="H9" s="48">
        <v>45789</v>
      </c>
      <c r="I9" s="49">
        <v>268207</v>
      </c>
      <c r="J9" s="50">
        <f t="shared" si="0"/>
        <v>85.675724886519362</v>
      </c>
      <c r="K9" s="49">
        <f t="shared" si="1"/>
        <v>44842</v>
      </c>
      <c r="L9" s="21" t="s">
        <v>72</v>
      </c>
      <c r="M9" s="49">
        <v>144832</v>
      </c>
      <c r="N9" s="49">
        <f t="shared" si="2"/>
        <v>123375</v>
      </c>
      <c r="O9" s="21" t="s">
        <v>14</v>
      </c>
      <c r="P9" s="22" t="s">
        <v>46</v>
      </c>
      <c r="Q9" s="63">
        <f t="shared" si="3"/>
        <v>54.000082026196182</v>
      </c>
      <c r="R9" s="23"/>
    </row>
    <row r="10" spans="1:18" s="8" customFormat="1" ht="73.2" customHeight="1">
      <c r="A10" s="13"/>
      <c r="B10" s="74">
        <v>5</v>
      </c>
      <c r="C10" s="72" t="s">
        <v>23</v>
      </c>
      <c r="D10" s="47">
        <v>1582</v>
      </c>
      <c r="E10" s="47">
        <v>59899</v>
      </c>
      <c r="F10" s="48">
        <v>1878</v>
      </c>
      <c r="G10" s="48">
        <v>6579</v>
      </c>
      <c r="H10" s="48">
        <v>20968</v>
      </c>
      <c r="I10" s="49">
        <v>46060</v>
      </c>
      <c r="J10" s="50">
        <f t="shared" si="0"/>
        <v>76.896108449222851</v>
      </c>
      <c r="K10" s="49">
        <f t="shared" si="1"/>
        <v>13839</v>
      </c>
      <c r="L10" s="21"/>
      <c r="M10" s="49">
        <v>46060</v>
      </c>
      <c r="N10" s="49">
        <f t="shared" si="2"/>
        <v>0</v>
      </c>
      <c r="O10" s="21"/>
      <c r="P10" s="22"/>
      <c r="Q10" s="63">
        <f t="shared" si="3"/>
        <v>100</v>
      </c>
      <c r="R10" s="23"/>
    </row>
    <row r="11" spans="1:18" s="9" customFormat="1" ht="57" customHeight="1">
      <c r="A11" s="23"/>
      <c r="B11" s="74">
        <v>6</v>
      </c>
      <c r="C11" s="72" t="s">
        <v>24</v>
      </c>
      <c r="D11" s="47">
        <v>1354</v>
      </c>
      <c r="E11" s="52">
        <v>332458</v>
      </c>
      <c r="F11" s="52">
        <v>2248</v>
      </c>
      <c r="G11" s="52">
        <v>67063</v>
      </c>
      <c r="H11" s="52">
        <v>153317</v>
      </c>
      <c r="I11" s="49">
        <v>236047</v>
      </c>
      <c r="J11" s="50">
        <f t="shared" si="0"/>
        <v>71.000547437571058</v>
      </c>
      <c r="K11" s="49">
        <f t="shared" si="1"/>
        <v>96411</v>
      </c>
      <c r="L11" s="21" t="s">
        <v>15</v>
      </c>
      <c r="M11" s="49">
        <v>155576</v>
      </c>
      <c r="N11" s="49">
        <f t="shared" si="2"/>
        <v>80471</v>
      </c>
      <c r="O11" s="21" t="s">
        <v>44</v>
      </c>
      <c r="P11" s="22" t="s">
        <v>45</v>
      </c>
      <c r="Q11" s="63">
        <f t="shared" si="3"/>
        <v>65.908907971717497</v>
      </c>
      <c r="R11" s="23"/>
    </row>
    <row r="12" spans="1:18" s="8" customFormat="1" ht="111" customHeight="1">
      <c r="A12" s="13"/>
      <c r="B12" s="74">
        <v>7</v>
      </c>
      <c r="C12" s="72" t="s">
        <v>25</v>
      </c>
      <c r="D12" s="47">
        <v>12976</v>
      </c>
      <c r="E12" s="49">
        <v>216282</v>
      </c>
      <c r="F12" s="51"/>
      <c r="G12" s="51">
        <v>34605</v>
      </c>
      <c r="H12" s="48">
        <v>86511</v>
      </c>
      <c r="I12" s="49">
        <v>196818</v>
      </c>
      <c r="J12" s="50">
        <f t="shared" si="0"/>
        <v>91.000638055871491</v>
      </c>
      <c r="K12" s="49">
        <f t="shared" si="1"/>
        <v>19464</v>
      </c>
      <c r="L12" s="21" t="s">
        <v>40</v>
      </c>
      <c r="M12" s="49">
        <v>181072</v>
      </c>
      <c r="N12" s="49">
        <f t="shared" si="2"/>
        <v>15746</v>
      </c>
      <c r="O12" s="21" t="s">
        <v>41</v>
      </c>
      <c r="P12" s="22"/>
      <c r="Q12" s="63">
        <f t="shared" si="3"/>
        <v>91.99971547317827</v>
      </c>
      <c r="R12" s="23"/>
    </row>
    <row r="13" spans="1:18" s="8" customFormat="1" ht="44.4" customHeight="1">
      <c r="A13" s="13"/>
      <c r="B13" s="74">
        <v>8</v>
      </c>
      <c r="C13" s="72" t="s">
        <v>26</v>
      </c>
      <c r="D13" s="47">
        <v>38512</v>
      </c>
      <c r="E13" s="47">
        <v>247029</v>
      </c>
      <c r="F13" s="48">
        <v>6718</v>
      </c>
      <c r="G13" s="48">
        <v>12126</v>
      </c>
      <c r="H13" s="48">
        <v>125065</v>
      </c>
      <c r="I13" s="49">
        <v>131418</v>
      </c>
      <c r="J13" s="50">
        <f t="shared" si="0"/>
        <v>53.199421930218719</v>
      </c>
      <c r="K13" s="49">
        <f t="shared" si="1"/>
        <v>115611</v>
      </c>
      <c r="L13" s="21"/>
      <c r="M13" s="49">
        <v>126439</v>
      </c>
      <c r="N13" s="49">
        <f t="shared" si="2"/>
        <v>4979</v>
      </c>
      <c r="O13" s="21"/>
      <c r="P13" s="22"/>
      <c r="Q13" s="63">
        <f t="shared" si="3"/>
        <v>96.211325693588407</v>
      </c>
      <c r="R13" s="23"/>
    </row>
    <row r="14" spans="1:18" s="9" customFormat="1" ht="109.2" customHeight="1">
      <c r="A14" s="23"/>
      <c r="B14" s="74">
        <v>9</v>
      </c>
      <c r="C14" s="72" t="s">
        <v>28</v>
      </c>
      <c r="D14" s="47">
        <v>581</v>
      </c>
      <c r="E14" s="49">
        <v>191277</v>
      </c>
      <c r="F14" s="51">
        <v>50895</v>
      </c>
      <c r="G14" s="51">
        <v>67602</v>
      </c>
      <c r="H14" s="51">
        <v>78802</v>
      </c>
      <c r="I14" s="49">
        <v>191277</v>
      </c>
      <c r="J14" s="50">
        <f t="shared" si="0"/>
        <v>100</v>
      </c>
      <c r="K14" s="49">
        <f t="shared" si="1"/>
        <v>0</v>
      </c>
      <c r="L14" s="21"/>
      <c r="M14" s="49">
        <v>176966</v>
      </c>
      <c r="N14" s="49">
        <f t="shared" si="2"/>
        <v>14311</v>
      </c>
      <c r="O14" s="41" t="s">
        <v>14</v>
      </c>
      <c r="P14" s="21" t="s">
        <v>43</v>
      </c>
      <c r="Q14" s="63">
        <f t="shared" si="3"/>
        <v>92.518180439885612</v>
      </c>
      <c r="R14" s="23"/>
    </row>
    <row r="15" spans="1:18" s="10" customFormat="1" ht="64.5" customHeight="1">
      <c r="A15" s="33"/>
      <c r="B15" s="74">
        <v>10</v>
      </c>
      <c r="C15" s="72" t="s">
        <v>27</v>
      </c>
      <c r="D15" s="47">
        <v>36589</v>
      </c>
      <c r="E15" s="47">
        <v>1720363</v>
      </c>
      <c r="F15" s="48">
        <v>94121</v>
      </c>
      <c r="G15" s="48">
        <v>220010</v>
      </c>
      <c r="H15" s="48">
        <v>906218</v>
      </c>
      <c r="I15" s="49">
        <v>1320809</v>
      </c>
      <c r="J15" s="50">
        <f>I15/E15*100</f>
        <v>76.775017830539255</v>
      </c>
      <c r="K15" s="49">
        <f t="shared" si="1"/>
        <v>399554</v>
      </c>
      <c r="L15" s="21" t="s">
        <v>19</v>
      </c>
      <c r="M15" s="49">
        <v>994579</v>
      </c>
      <c r="N15" s="49">
        <f t="shared" si="2"/>
        <v>326230</v>
      </c>
      <c r="O15" s="21" t="s">
        <v>18</v>
      </c>
      <c r="P15" s="22"/>
      <c r="Q15" s="63">
        <f>M15/I15*100</f>
        <v>75.300743710862051</v>
      </c>
      <c r="R15" s="24"/>
    </row>
    <row r="16" spans="1:18" s="8" customFormat="1" ht="71.400000000000006" customHeight="1">
      <c r="A16" s="13"/>
      <c r="B16" s="74">
        <v>11</v>
      </c>
      <c r="C16" s="72" t="s">
        <v>29</v>
      </c>
      <c r="D16" s="47">
        <v>6146</v>
      </c>
      <c r="E16" s="49">
        <v>1377712</v>
      </c>
      <c r="F16" s="51">
        <v>37202</v>
      </c>
      <c r="G16" s="48">
        <v>162072</v>
      </c>
      <c r="H16" s="48">
        <v>764993</v>
      </c>
      <c r="I16" s="49">
        <v>1181803</v>
      </c>
      <c r="J16" s="50">
        <f t="shared" si="0"/>
        <v>85.780119502479465</v>
      </c>
      <c r="K16" s="49">
        <f t="shared" si="1"/>
        <v>195909</v>
      </c>
      <c r="L16" s="21" t="s">
        <v>49</v>
      </c>
      <c r="M16" s="49">
        <v>544818</v>
      </c>
      <c r="N16" s="49">
        <f t="shared" si="2"/>
        <v>636985</v>
      </c>
      <c r="O16" s="21" t="s">
        <v>50</v>
      </c>
      <c r="P16" s="22"/>
      <c r="Q16" s="63">
        <f t="shared" si="3"/>
        <v>46.100576830486979</v>
      </c>
      <c r="R16" s="23"/>
    </row>
    <row r="17" spans="1:18" s="8" customFormat="1" ht="69" customHeight="1">
      <c r="A17" s="13"/>
      <c r="B17" s="74">
        <v>12</v>
      </c>
      <c r="C17" s="72" t="s">
        <v>30</v>
      </c>
      <c r="D17" s="47">
        <v>17042</v>
      </c>
      <c r="E17" s="49">
        <v>347120</v>
      </c>
      <c r="F17" s="51">
        <v>9008</v>
      </c>
      <c r="G17" s="51">
        <v>154027</v>
      </c>
      <c r="H17" s="51">
        <v>166532</v>
      </c>
      <c r="I17" s="49">
        <v>285868</v>
      </c>
      <c r="J17" s="50">
        <f t="shared" si="0"/>
        <v>82.354229085042647</v>
      </c>
      <c r="K17" s="49">
        <f t="shared" si="1"/>
        <v>61252</v>
      </c>
      <c r="L17" s="21" t="s">
        <v>53</v>
      </c>
      <c r="M17" s="49">
        <v>285868</v>
      </c>
      <c r="N17" s="49">
        <f t="shared" si="2"/>
        <v>0</v>
      </c>
      <c r="O17" s="21"/>
      <c r="P17" s="22" t="s">
        <v>54</v>
      </c>
      <c r="Q17" s="63">
        <f t="shared" si="3"/>
        <v>100</v>
      </c>
      <c r="R17" s="23"/>
    </row>
    <row r="18" spans="1:18" s="3" customFormat="1" ht="44.4" customHeight="1">
      <c r="A18" s="13"/>
      <c r="B18" s="74">
        <v>13</v>
      </c>
      <c r="C18" s="72" t="s">
        <v>2</v>
      </c>
      <c r="D18" s="47">
        <v>0</v>
      </c>
      <c r="E18" s="49">
        <v>33285</v>
      </c>
      <c r="F18" s="51">
        <v>814.77</v>
      </c>
      <c r="G18" s="48">
        <v>3994</v>
      </c>
      <c r="H18" s="48">
        <v>15391</v>
      </c>
      <c r="I18" s="49">
        <v>29914</v>
      </c>
      <c r="J18" s="50">
        <f t="shared" si="0"/>
        <v>89.87231485654199</v>
      </c>
      <c r="K18" s="49">
        <f t="shared" si="1"/>
        <v>3371</v>
      </c>
      <c r="L18" s="21"/>
      <c r="M18" s="49">
        <v>16428</v>
      </c>
      <c r="N18" s="49">
        <f t="shared" si="2"/>
        <v>13486</v>
      </c>
      <c r="O18" s="21"/>
      <c r="P18" s="22"/>
      <c r="Q18" s="63">
        <f t="shared" si="3"/>
        <v>54.917429965902251</v>
      </c>
      <c r="R18" s="23"/>
    </row>
    <row r="19" spans="1:18" s="8" customFormat="1" ht="56.4" customHeight="1">
      <c r="A19" s="13"/>
      <c r="B19" s="74">
        <v>14</v>
      </c>
      <c r="C19" s="72" t="s">
        <v>3</v>
      </c>
      <c r="D19" s="47">
        <v>15</v>
      </c>
      <c r="E19" s="49">
        <v>7684</v>
      </c>
      <c r="F19" s="51">
        <v>163</v>
      </c>
      <c r="G19" s="48">
        <v>55</v>
      </c>
      <c r="H19" s="48">
        <v>3703</v>
      </c>
      <c r="I19" s="49">
        <v>5289</v>
      </c>
      <c r="J19" s="50">
        <f t="shared" si="0"/>
        <v>68.831337844872465</v>
      </c>
      <c r="K19" s="49">
        <f t="shared" si="1"/>
        <v>2395</v>
      </c>
      <c r="L19" s="21"/>
      <c r="M19" s="49">
        <v>1738</v>
      </c>
      <c r="N19" s="49">
        <f t="shared" si="2"/>
        <v>3551</v>
      </c>
      <c r="O19" s="21"/>
      <c r="P19" s="22"/>
      <c r="Q19" s="63">
        <f t="shared" si="3"/>
        <v>32.860654187937229</v>
      </c>
      <c r="R19" s="23"/>
    </row>
    <row r="20" spans="1:18" s="8" customFormat="1" ht="84" customHeight="1">
      <c r="A20" s="13"/>
      <c r="B20" s="74">
        <v>15</v>
      </c>
      <c r="C20" s="72" t="s">
        <v>66</v>
      </c>
      <c r="D20" s="47">
        <v>73</v>
      </c>
      <c r="E20" s="47">
        <v>9891</v>
      </c>
      <c r="F20" s="48">
        <v>69</v>
      </c>
      <c r="G20" s="47"/>
      <c r="H20" s="47">
        <v>1034</v>
      </c>
      <c r="I20" s="49">
        <v>538</v>
      </c>
      <c r="J20" s="50">
        <f t="shared" si="0"/>
        <v>5.4392882418360129</v>
      </c>
      <c r="K20" s="49">
        <f t="shared" si="1"/>
        <v>9353</v>
      </c>
      <c r="L20" s="21" t="s">
        <v>47</v>
      </c>
      <c r="M20" s="49">
        <v>0</v>
      </c>
      <c r="N20" s="49">
        <f t="shared" si="2"/>
        <v>538</v>
      </c>
      <c r="O20" s="21"/>
      <c r="P20" s="22"/>
      <c r="Q20" s="63">
        <f t="shared" si="3"/>
        <v>0</v>
      </c>
      <c r="R20" s="23"/>
    </row>
    <row r="21" spans="1:18" s="9" customFormat="1" ht="44.4" customHeight="1">
      <c r="A21" s="23"/>
      <c r="B21" s="74">
        <v>16</v>
      </c>
      <c r="C21" s="72" t="s">
        <v>64</v>
      </c>
      <c r="D21" s="47">
        <v>2075</v>
      </c>
      <c r="E21" s="49">
        <v>380820</v>
      </c>
      <c r="F21" s="51">
        <v>46521</v>
      </c>
      <c r="G21" s="48">
        <v>45139</v>
      </c>
      <c r="H21" s="48">
        <v>158396</v>
      </c>
      <c r="I21" s="49">
        <v>380820</v>
      </c>
      <c r="J21" s="50">
        <f t="shared" si="0"/>
        <v>100</v>
      </c>
      <c r="K21" s="49">
        <f t="shared" si="1"/>
        <v>0</v>
      </c>
      <c r="L21" s="21"/>
      <c r="M21" s="49">
        <v>380820</v>
      </c>
      <c r="N21" s="49">
        <f t="shared" si="2"/>
        <v>0</v>
      </c>
      <c r="O21" s="21"/>
      <c r="P21" s="22"/>
      <c r="Q21" s="63">
        <f t="shared" si="3"/>
        <v>100</v>
      </c>
      <c r="R21" s="23"/>
    </row>
    <row r="22" spans="1:18" s="12" customFormat="1" ht="44.4" customHeight="1">
      <c r="A22" s="23"/>
      <c r="B22" s="74">
        <v>17</v>
      </c>
      <c r="C22" s="72" t="s">
        <v>65</v>
      </c>
      <c r="D22" s="47">
        <v>0</v>
      </c>
      <c r="E22" s="49">
        <v>317134</v>
      </c>
      <c r="F22" s="51">
        <v>2635.47</v>
      </c>
      <c r="G22" s="48">
        <v>0</v>
      </c>
      <c r="H22" s="48">
        <v>182418</v>
      </c>
      <c r="I22" s="49">
        <v>317134</v>
      </c>
      <c r="J22" s="50">
        <f t="shared" si="0"/>
        <v>100</v>
      </c>
      <c r="K22" s="49">
        <f t="shared" si="1"/>
        <v>0</v>
      </c>
      <c r="L22" s="21"/>
      <c r="M22" s="49">
        <v>317134</v>
      </c>
      <c r="N22" s="49">
        <f t="shared" si="2"/>
        <v>0</v>
      </c>
      <c r="O22" s="21"/>
      <c r="P22" s="22"/>
      <c r="Q22" s="63">
        <f t="shared" si="3"/>
        <v>100</v>
      </c>
      <c r="R22" s="23"/>
    </row>
    <row r="23" spans="1:18" s="9" customFormat="1" ht="64.95" customHeight="1">
      <c r="A23" s="23"/>
      <c r="B23" s="74">
        <v>18</v>
      </c>
      <c r="C23" s="72" t="s">
        <v>10</v>
      </c>
      <c r="D23" s="47">
        <v>0</v>
      </c>
      <c r="E23" s="47">
        <v>2877</v>
      </c>
      <c r="F23" s="48">
        <v>28.22</v>
      </c>
      <c r="G23" s="47"/>
      <c r="H23" s="47">
        <v>1171</v>
      </c>
      <c r="I23" s="49">
        <v>181</v>
      </c>
      <c r="J23" s="50">
        <f t="shared" si="0"/>
        <v>6.2912756343413285</v>
      </c>
      <c r="K23" s="49">
        <f t="shared" si="1"/>
        <v>2696</v>
      </c>
      <c r="L23" s="21"/>
      <c r="M23" s="49">
        <v>4</v>
      </c>
      <c r="N23" s="49">
        <f t="shared" si="2"/>
        <v>177</v>
      </c>
      <c r="O23" s="21"/>
      <c r="P23" s="22"/>
      <c r="Q23" s="63">
        <f t="shared" si="3"/>
        <v>2.2099447513812152</v>
      </c>
      <c r="R23" s="23"/>
    </row>
    <row r="24" spans="1:18" s="4" customFormat="1" ht="44.4" customHeight="1">
      <c r="A24" s="34"/>
      <c r="B24" s="74">
        <v>19</v>
      </c>
      <c r="C24" s="72" t="s">
        <v>4</v>
      </c>
      <c r="D24" s="47">
        <v>1288</v>
      </c>
      <c r="E24" s="47">
        <v>2502</v>
      </c>
      <c r="F24" s="48">
        <v>18</v>
      </c>
      <c r="G24" s="47">
        <v>0</v>
      </c>
      <c r="H24" s="47">
        <v>532</v>
      </c>
      <c r="I24" s="49">
        <v>1273</v>
      </c>
      <c r="J24" s="50">
        <f t="shared" si="0"/>
        <v>50.879296562749801</v>
      </c>
      <c r="K24" s="49">
        <f t="shared" si="1"/>
        <v>1229</v>
      </c>
      <c r="L24" s="21"/>
      <c r="M24" s="49">
        <v>531</v>
      </c>
      <c r="N24" s="49">
        <v>742</v>
      </c>
      <c r="O24" s="21"/>
      <c r="P24" s="22"/>
      <c r="Q24" s="63">
        <f t="shared" si="3"/>
        <v>41.712490180675573</v>
      </c>
      <c r="R24" s="23"/>
    </row>
    <row r="25" spans="1:18" s="8" customFormat="1" ht="53.4" customHeight="1">
      <c r="A25" s="13"/>
      <c r="B25" s="74">
        <v>20</v>
      </c>
      <c r="C25" s="72" t="s">
        <v>52</v>
      </c>
      <c r="D25" s="47">
        <v>11</v>
      </c>
      <c r="E25" s="47">
        <v>22377</v>
      </c>
      <c r="F25" s="48">
        <v>8797</v>
      </c>
      <c r="G25" s="47" t="s">
        <v>61</v>
      </c>
      <c r="H25" s="47">
        <v>1471</v>
      </c>
      <c r="I25" s="49">
        <v>1552</v>
      </c>
      <c r="J25" s="50">
        <f t="shared" si="0"/>
        <v>6.9356928989587523</v>
      </c>
      <c r="K25" s="49">
        <v>4578</v>
      </c>
      <c r="L25" s="21" t="s">
        <v>69</v>
      </c>
      <c r="M25" s="49">
        <v>748</v>
      </c>
      <c r="N25" s="49">
        <v>805</v>
      </c>
      <c r="O25" s="21"/>
      <c r="P25" s="22"/>
      <c r="Q25" s="63">
        <f t="shared" si="3"/>
        <v>48.195876288659797</v>
      </c>
      <c r="R25" s="23"/>
    </row>
    <row r="26" spans="1:18" s="8" customFormat="1" ht="44.4" customHeight="1">
      <c r="A26" s="13"/>
      <c r="B26" s="74">
        <v>21</v>
      </c>
      <c r="C26" s="72" t="s">
        <v>5</v>
      </c>
      <c r="D26" s="47">
        <v>87</v>
      </c>
      <c r="E26" s="47">
        <v>405969</v>
      </c>
      <c r="F26" s="48">
        <v>3327</v>
      </c>
      <c r="G26" s="47">
        <v>0</v>
      </c>
      <c r="H26" s="47">
        <v>0</v>
      </c>
      <c r="I26" s="49">
        <v>13466</v>
      </c>
      <c r="J26" s="50">
        <f t="shared" si="0"/>
        <v>3.3170020371013549</v>
      </c>
      <c r="K26" s="49">
        <f t="shared" si="1"/>
        <v>392503</v>
      </c>
      <c r="L26" s="21"/>
      <c r="M26" s="49">
        <v>9760</v>
      </c>
      <c r="N26" s="49">
        <v>3706</v>
      </c>
      <c r="O26" s="21"/>
      <c r="P26" s="22"/>
      <c r="Q26" s="63">
        <f t="shared" si="3"/>
        <v>72.478835585920095</v>
      </c>
      <c r="R26" s="23"/>
    </row>
    <row r="27" spans="1:18" s="3" customFormat="1" ht="44.4" customHeight="1">
      <c r="A27" s="13"/>
      <c r="B27" s="74">
        <v>22</v>
      </c>
      <c r="C27" s="72" t="s">
        <v>6</v>
      </c>
      <c r="D27" s="47">
        <v>894</v>
      </c>
      <c r="E27" s="47">
        <v>79438</v>
      </c>
      <c r="F27" s="48">
        <v>2174</v>
      </c>
      <c r="G27" s="48">
        <v>9431</v>
      </c>
      <c r="H27" s="48">
        <v>38398</v>
      </c>
      <c r="I27" s="49">
        <v>60090</v>
      </c>
      <c r="J27" s="50">
        <f t="shared" si="0"/>
        <v>75.643898386162789</v>
      </c>
      <c r="K27" s="49">
        <f t="shared" si="1"/>
        <v>19348</v>
      </c>
      <c r="L27" s="21"/>
      <c r="M27" s="59">
        <v>60090</v>
      </c>
      <c r="N27" s="49">
        <f t="shared" si="2"/>
        <v>0</v>
      </c>
      <c r="O27" s="21"/>
      <c r="P27" s="22"/>
      <c r="Q27" s="63">
        <f t="shared" si="3"/>
        <v>100</v>
      </c>
      <c r="R27" s="23"/>
    </row>
    <row r="28" spans="1:18" s="3" customFormat="1" ht="44.4" customHeight="1">
      <c r="A28" s="13"/>
      <c r="B28" s="74">
        <v>23</v>
      </c>
      <c r="C28" s="73" t="s">
        <v>31</v>
      </c>
      <c r="D28" s="47">
        <v>0</v>
      </c>
      <c r="E28" s="53">
        <v>0</v>
      </c>
      <c r="F28" s="54">
        <v>0</v>
      </c>
      <c r="G28" s="48">
        <v>0</v>
      </c>
      <c r="H28" s="54">
        <v>0</v>
      </c>
      <c r="I28" s="55">
        <v>0</v>
      </c>
      <c r="J28" s="50">
        <v>0</v>
      </c>
      <c r="K28" s="49">
        <f t="shared" si="1"/>
        <v>0</v>
      </c>
      <c r="L28" s="25"/>
      <c r="M28" s="60">
        <v>0</v>
      </c>
      <c r="N28" s="49">
        <f t="shared" si="2"/>
        <v>0</v>
      </c>
      <c r="O28" s="25"/>
      <c r="P28" s="26"/>
      <c r="Q28" s="63">
        <v>0</v>
      </c>
      <c r="R28" s="23"/>
    </row>
    <row r="29" spans="1:18" s="3" customFormat="1" ht="57" customHeight="1">
      <c r="A29" s="13"/>
      <c r="B29" s="74">
        <v>24</v>
      </c>
      <c r="C29" s="73" t="s">
        <v>62</v>
      </c>
      <c r="D29" s="47">
        <v>0</v>
      </c>
      <c r="E29" s="53">
        <v>0</v>
      </c>
      <c r="F29" s="54">
        <v>0</v>
      </c>
      <c r="G29" s="48">
        <v>0</v>
      </c>
      <c r="H29" s="54">
        <v>0</v>
      </c>
      <c r="I29" s="55">
        <v>0</v>
      </c>
      <c r="J29" s="50">
        <v>0</v>
      </c>
      <c r="K29" s="49">
        <v>0</v>
      </c>
      <c r="L29" s="25"/>
      <c r="M29" s="60">
        <v>0</v>
      </c>
      <c r="N29" s="49">
        <v>0</v>
      </c>
      <c r="O29" s="25"/>
      <c r="P29" s="26"/>
      <c r="Q29" s="63"/>
      <c r="R29" s="23"/>
    </row>
    <row r="30" spans="1:18" s="8" customFormat="1" ht="57" customHeight="1">
      <c r="A30" s="13"/>
      <c r="B30" s="74">
        <v>25</v>
      </c>
      <c r="C30" s="73" t="s">
        <v>32</v>
      </c>
      <c r="D30" s="47">
        <v>53</v>
      </c>
      <c r="E30" s="53">
        <v>6557</v>
      </c>
      <c r="F30" s="54">
        <v>121.86832150000004</v>
      </c>
      <c r="G30" s="47">
        <v>0</v>
      </c>
      <c r="H30" s="53">
        <v>2053</v>
      </c>
      <c r="I30" s="55">
        <v>6486</v>
      </c>
      <c r="J30" s="50">
        <f t="shared" si="0"/>
        <v>98.917187738294956</v>
      </c>
      <c r="K30" s="49">
        <f t="shared" si="1"/>
        <v>71</v>
      </c>
      <c r="L30" s="25"/>
      <c r="M30" s="61">
        <v>3061</v>
      </c>
      <c r="N30" s="49">
        <v>3425</v>
      </c>
      <c r="O30" s="25"/>
      <c r="P30" s="26"/>
      <c r="Q30" s="63">
        <f t="shared" si="3"/>
        <v>47.19395621338267</v>
      </c>
      <c r="R30" s="23"/>
    </row>
    <row r="31" spans="1:18" s="8" customFormat="1" ht="57" customHeight="1">
      <c r="A31" s="13"/>
      <c r="B31" s="74">
        <v>26</v>
      </c>
      <c r="C31" s="73" t="s">
        <v>67</v>
      </c>
      <c r="D31" s="47">
        <v>0</v>
      </c>
      <c r="E31" s="53">
        <v>0</v>
      </c>
      <c r="F31" s="54">
        <v>0</v>
      </c>
      <c r="G31" s="48">
        <v>0</v>
      </c>
      <c r="H31" s="54">
        <v>0</v>
      </c>
      <c r="I31" s="55">
        <v>0</v>
      </c>
      <c r="J31" s="50">
        <v>0</v>
      </c>
      <c r="K31" s="49">
        <f t="shared" si="1"/>
        <v>0</v>
      </c>
      <c r="L31" s="25"/>
      <c r="M31" s="60">
        <v>0</v>
      </c>
      <c r="N31" s="49">
        <f t="shared" si="2"/>
        <v>0</v>
      </c>
      <c r="O31" s="25"/>
      <c r="P31" s="26"/>
      <c r="Q31" s="63">
        <v>0</v>
      </c>
      <c r="R31" s="23"/>
    </row>
    <row r="32" spans="1:18" s="3" customFormat="1" ht="57" customHeight="1">
      <c r="A32" s="13"/>
      <c r="B32" s="74">
        <v>27</v>
      </c>
      <c r="C32" s="72" t="s">
        <v>34</v>
      </c>
      <c r="D32" s="47">
        <v>5</v>
      </c>
      <c r="E32" s="47">
        <v>20</v>
      </c>
      <c r="F32" s="48">
        <v>0.36</v>
      </c>
      <c r="G32" s="48">
        <v>2</v>
      </c>
      <c r="H32" s="48">
        <v>0</v>
      </c>
      <c r="I32" s="56">
        <v>17</v>
      </c>
      <c r="J32" s="50">
        <f t="shared" si="0"/>
        <v>85</v>
      </c>
      <c r="K32" s="49">
        <f t="shared" si="1"/>
        <v>3</v>
      </c>
      <c r="L32" s="21"/>
      <c r="M32" s="56">
        <v>0</v>
      </c>
      <c r="N32" s="49">
        <f t="shared" si="2"/>
        <v>17</v>
      </c>
      <c r="O32" s="21"/>
      <c r="P32" s="22"/>
      <c r="Q32" s="63">
        <v>0</v>
      </c>
      <c r="R32" s="23"/>
    </row>
    <row r="33" spans="1:18" s="9" customFormat="1" ht="57" customHeight="1">
      <c r="A33" s="23"/>
      <c r="B33" s="74">
        <v>28</v>
      </c>
      <c r="C33" s="72" t="s">
        <v>7</v>
      </c>
      <c r="D33" s="47">
        <v>5250</v>
      </c>
      <c r="E33" s="47">
        <v>358390</v>
      </c>
      <c r="F33" s="48">
        <v>10532</v>
      </c>
      <c r="G33" s="48">
        <v>58357</v>
      </c>
      <c r="H33" s="48">
        <v>206493</v>
      </c>
      <c r="I33" s="49">
        <v>283080</v>
      </c>
      <c r="J33" s="50">
        <f t="shared" si="0"/>
        <v>78.986578866597839</v>
      </c>
      <c r="K33" s="49">
        <f t="shared" si="1"/>
        <v>75310</v>
      </c>
      <c r="L33" s="27"/>
      <c r="M33" s="59">
        <v>187619</v>
      </c>
      <c r="N33" s="49">
        <f t="shared" si="2"/>
        <v>95461</v>
      </c>
      <c r="O33" s="28"/>
      <c r="P33" s="22"/>
      <c r="Q33" s="63">
        <f t="shared" si="3"/>
        <v>66.277730676840477</v>
      </c>
      <c r="R33" s="23"/>
    </row>
    <row r="34" spans="1:18" s="3" customFormat="1" ht="57" customHeight="1" thickBot="1">
      <c r="A34" s="13"/>
      <c r="B34" s="75">
        <v>29</v>
      </c>
      <c r="C34" s="73" t="s">
        <v>68</v>
      </c>
      <c r="D34" s="53">
        <v>0</v>
      </c>
      <c r="E34" s="53">
        <v>0</v>
      </c>
      <c r="F34" s="54">
        <v>0</v>
      </c>
      <c r="G34" s="54">
        <v>0</v>
      </c>
      <c r="H34" s="54">
        <v>0</v>
      </c>
      <c r="I34" s="57">
        <v>0</v>
      </c>
      <c r="J34" s="58">
        <v>0</v>
      </c>
      <c r="K34" s="55">
        <f t="shared" si="1"/>
        <v>0</v>
      </c>
      <c r="L34" s="29"/>
      <c r="M34" s="62">
        <v>0</v>
      </c>
      <c r="N34" s="55">
        <f t="shared" si="2"/>
        <v>0</v>
      </c>
      <c r="O34" s="30"/>
      <c r="P34" s="26"/>
      <c r="Q34" s="64">
        <v>0</v>
      </c>
      <c r="R34" s="23"/>
    </row>
    <row r="35" spans="1:18" s="7" customFormat="1" ht="61.8" customHeight="1" thickBot="1">
      <c r="A35" s="32"/>
      <c r="B35" s="31"/>
      <c r="C35" s="31" t="s">
        <v>8</v>
      </c>
      <c r="D35" s="65">
        <f t="shared" ref="D35:H35" si="4">SUM(D6:D34)</f>
        <v>197358</v>
      </c>
      <c r="E35" s="65">
        <f t="shared" si="4"/>
        <v>8001460</v>
      </c>
      <c r="F35" s="66">
        <f t="shared" si="4"/>
        <v>335134.3325155999</v>
      </c>
      <c r="G35" s="65">
        <f t="shared" si="4"/>
        <v>1159988</v>
      </c>
      <c r="H35" s="65">
        <f t="shared" si="4"/>
        <v>3743251.96</v>
      </c>
      <c r="I35" s="65">
        <f>SUM(I6:I34)</f>
        <v>6282251</v>
      </c>
      <c r="J35" s="67">
        <f t="shared" si="0"/>
        <v>78.513808729906785</v>
      </c>
      <c r="K35" s="65">
        <f>E35-I35</f>
        <v>1719209</v>
      </c>
      <c r="L35" s="68"/>
      <c r="M35" s="65">
        <f>SUM(M6:M34)</f>
        <v>4567196</v>
      </c>
      <c r="N35" s="65">
        <f t="shared" si="2"/>
        <v>1715055</v>
      </c>
      <c r="O35" s="69"/>
      <c r="P35" s="70"/>
      <c r="Q35" s="71">
        <f t="shared" si="3"/>
        <v>72.699992407180176</v>
      </c>
      <c r="R35" s="32"/>
    </row>
    <row r="36" spans="1:18">
      <c r="B36" s="11"/>
      <c r="R36" s="11"/>
    </row>
    <row r="37" spans="1:18" ht="36.6" customHeight="1">
      <c r="B37" s="11"/>
      <c r="P37" s="35" t="s">
        <v>70</v>
      </c>
      <c r="R37" s="11"/>
    </row>
    <row r="38" spans="1:18">
      <c r="B38" s="11"/>
      <c r="R38" s="11"/>
    </row>
    <row r="39" spans="1:18">
      <c r="B39" s="11"/>
      <c r="R39" s="11"/>
    </row>
    <row r="40" spans="1:18">
      <c r="B40" s="11"/>
      <c r="R40" s="11"/>
    </row>
    <row r="41" spans="1:18">
      <c r="B41" s="11"/>
      <c r="R41" s="11"/>
    </row>
    <row r="42" spans="1:18">
      <c r="B42" s="11"/>
      <c r="R42" s="11"/>
    </row>
    <row r="43" spans="1:18">
      <c r="B43" s="11"/>
      <c r="R43" s="11"/>
    </row>
    <row r="44" spans="1:18">
      <c r="B44" s="11"/>
      <c r="R44" s="11"/>
    </row>
    <row r="45" spans="1:18">
      <c r="B45" s="11"/>
      <c r="R45" s="11"/>
    </row>
    <row r="46" spans="1:18">
      <c r="B46" s="11"/>
      <c r="R46" s="11"/>
    </row>
    <row r="47" spans="1:18">
      <c r="B47" s="11"/>
      <c r="R47" s="11"/>
    </row>
    <row r="48" spans="1:18">
      <c r="B48" s="11"/>
      <c r="R48" s="11"/>
    </row>
    <row r="49" spans="2:18">
      <c r="B49" s="11"/>
      <c r="R49" s="11"/>
    </row>
    <row r="50" spans="2:18">
      <c r="B50" s="11"/>
      <c r="R50" s="11"/>
    </row>
    <row r="51" spans="2:18">
      <c r="B51" s="11"/>
      <c r="R51" s="11"/>
    </row>
    <row r="52" spans="2:18">
      <c r="B52" s="11"/>
      <c r="R52" s="11"/>
    </row>
    <row r="53" spans="2:18">
      <c r="B53" s="11"/>
      <c r="R53" s="11"/>
    </row>
    <row r="54" spans="2:18">
      <c r="B54" s="11"/>
      <c r="R54" s="11"/>
    </row>
    <row r="55" spans="2:18">
      <c r="B55" s="11"/>
      <c r="R55" s="11"/>
    </row>
    <row r="56" spans="2:18">
      <c r="B56" s="11"/>
      <c r="R56" s="11"/>
    </row>
    <row r="57" spans="2:18">
      <c r="B57" s="11"/>
      <c r="R57" s="11"/>
    </row>
    <row r="58" spans="2:18">
      <c r="B58" s="11"/>
      <c r="R58" s="11"/>
    </row>
    <row r="59" spans="2:18">
      <c r="B59" s="11"/>
      <c r="R59" s="11"/>
    </row>
    <row r="60" spans="2:18">
      <c r="B60" s="11"/>
      <c r="R60" s="11"/>
    </row>
    <row r="61" spans="2:18">
      <c r="B61" s="11"/>
      <c r="R61" s="11"/>
    </row>
    <row r="62" spans="2:18">
      <c r="B62" s="11"/>
      <c r="R62" s="11"/>
    </row>
    <row r="63" spans="2:18">
      <c r="B63" s="11"/>
      <c r="R63" s="11"/>
    </row>
    <row r="64" spans="2:18">
      <c r="B64" s="11"/>
      <c r="R64" s="11"/>
    </row>
    <row r="65" spans="2:18">
      <c r="B65" s="11"/>
      <c r="R65" s="11"/>
    </row>
    <row r="66" spans="2:18">
      <c r="B66" s="11"/>
      <c r="R66" s="11"/>
    </row>
    <row r="67" spans="2:18">
      <c r="B67" s="11"/>
      <c r="R67" s="11"/>
    </row>
    <row r="68" spans="2:18">
      <c r="B68" s="11"/>
      <c r="R68" s="11"/>
    </row>
    <row r="69" spans="2:18">
      <c r="B69" s="11"/>
      <c r="R69" s="11"/>
    </row>
    <row r="70" spans="2:18">
      <c r="B70" s="11"/>
      <c r="R70" s="11"/>
    </row>
    <row r="71" spans="2:18">
      <c r="B71" s="11"/>
      <c r="R71" s="11"/>
    </row>
    <row r="72" spans="2:18">
      <c r="B72" s="11"/>
      <c r="R72" s="11"/>
    </row>
    <row r="73" spans="2:18">
      <c r="B73" s="11"/>
      <c r="R73" s="11"/>
    </row>
    <row r="74" spans="2:18">
      <c r="B74" s="11"/>
      <c r="R74" s="11"/>
    </row>
    <row r="75" spans="2:18">
      <c r="B75" s="11"/>
      <c r="R75" s="11"/>
    </row>
    <row r="76" spans="2:18">
      <c r="B76" s="11"/>
      <c r="R76" s="11"/>
    </row>
    <row r="77" spans="2:18">
      <c r="B77" s="11"/>
      <c r="R77" s="11"/>
    </row>
    <row r="78" spans="2:18">
      <c r="B78" s="11"/>
      <c r="R78" s="11"/>
    </row>
    <row r="79" spans="2:18">
      <c r="B79" s="11"/>
      <c r="R79" s="11"/>
    </row>
    <row r="80" spans="2:18">
      <c r="B80" s="11"/>
      <c r="R80" s="11"/>
    </row>
    <row r="81" spans="2:18">
      <c r="B81" s="11"/>
      <c r="R81" s="11"/>
    </row>
    <row r="82" spans="2:18">
      <c r="B82" s="11"/>
      <c r="R82" s="11"/>
    </row>
  </sheetData>
  <mergeCells count="3">
    <mergeCell ref="C1:Q1"/>
    <mergeCell ref="C2:Q2"/>
    <mergeCell ref="B3:Q3"/>
  </mergeCells>
  <pageMargins left="0.50929133900000001" right="0" top="1.301811024" bottom="0" header="0.31496062992126" footer="0.15748031496063"/>
  <pageSetup paperSize="9" scale="18" orientation="landscape" r:id="rId1"/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SLBC</vt:lpstr>
      <vt:lpstr>SLBC!Print_Area</vt:lpstr>
      <vt:lpstr>SLBC!Print_Titles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2021-08-27T10:40:27Z</cp:lastPrinted>
  <dcterms:created xsi:type="dcterms:W3CDTF">2016-06-07T10:41:28Z</dcterms:created>
  <dcterms:modified xsi:type="dcterms:W3CDTF">2021-08-27T10:40:46Z</dcterms:modified>
</cp:coreProperties>
</file>