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-108" yWindow="-108" windowWidth="23256" windowHeight="12576"/>
  </bookViews>
  <sheets>
    <sheet name="PMSBY_PMJJBY Target-Achiev." sheetId="1" r:id="rId1"/>
  </sheets>
  <definedNames>
    <definedName name="_xlnm.Print_Area" localSheetId="0">'PMSBY_PMJJBY Target-Achiev.'!$A$1:$Q$35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7" i="1"/>
  <c r="P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6" i="1"/>
  <c r="P34" i="1" l="1"/>
  <c r="I34" i="1"/>
  <c r="N34" i="1" l="1"/>
  <c r="G34" i="1"/>
  <c r="C34" i="1"/>
  <c r="L33" i="1" l="1"/>
  <c r="M33" i="1" s="1"/>
  <c r="Q33" i="1" s="1"/>
  <c r="E33" i="1"/>
  <c r="F33" i="1" s="1"/>
  <c r="J33" i="1" s="1"/>
  <c r="L32" i="1"/>
  <c r="M32" i="1" s="1"/>
  <c r="Q32" i="1" s="1"/>
  <c r="E32" i="1"/>
  <c r="F32" i="1" s="1"/>
  <c r="J32" i="1" s="1"/>
  <c r="L31" i="1"/>
  <c r="E31" i="1"/>
  <c r="L30" i="1"/>
  <c r="E30" i="1"/>
  <c r="L29" i="1"/>
  <c r="M29" i="1" s="1"/>
  <c r="Q29" i="1" s="1"/>
  <c r="E29" i="1"/>
  <c r="F29" i="1" s="1"/>
  <c r="J29" i="1" s="1"/>
  <c r="L28" i="1"/>
  <c r="M28" i="1" s="1"/>
  <c r="Q28" i="1" s="1"/>
  <c r="E28" i="1"/>
  <c r="F28" i="1" s="1"/>
  <c r="J28" i="1" s="1"/>
  <c r="L27" i="1"/>
  <c r="E27" i="1"/>
  <c r="L26" i="1"/>
  <c r="M26" i="1" s="1"/>
  <c r="Q26" i="1" s="1"/>
  <c r="E26" i="1"/>
  <c r="F26" i="1" s="1"/>
  <c r="J26" i="1" s="1"/>
  <c r="L25" i="1"/>
  <c r="M25" i="1" s="1"/>
  <c r="Q25" i="1" s="1"/>
  <c r="E25" i="1"/>
  <c r="F25" i="1" s="1"/>
  <c r="J25" i="1" s="1"/>
  <c r="L24" i="1"/>
  <c r="M24" i="1" s="1"/>
  <c r="Q24" i="1" s="1"/>
  <c r="E24" i="1"/>
  <c r="F24" i="1" s="1"/>
  <c r="J24" i="1" s="1"/>
  <c r="L23" i="1"/>
  <c r="M23" i="1" s="1"/>
  <c r="E23" i="1"/>
  <c r="F23" i="1" s="1"/>
  <c r="J23" i="1" s="1"/>
  <c r="L22" i="1"/>
  <c r="M22" i="1" s="1"/>
  <c r="Q22" i="1" s="1"/>
  <c r="E22" i="1"/>
  <c r="F22" i="1" s="1"/>
  <c r="J22" i="1" s="1"/>
  <c r="L21" i="1"/>
  <c r="M21" i="1" s="1"/>
  <c r="Q21" i="1" s="1"/>
  <c r="E21" i="1"/>
  <c r="F21" i="1" s="1"/>
  <c r="J21" i="1" s="1"/>
  <c r="L20" i="1"/>
  <c r="M20" i="1" s="1"/>
  <c r="Q20" i="1" s="1"/>
  <c r="E20" i="1"/>
  <c r="F20" i="1" s="1"/>
  <c r="J20" i="1" s="1"/>
  <c r="L19" i="1"/>
  <c r="E19" i="1"/>
  <c r="L18" i="1"/>
  <c r="E18" i="1"/>
  <c r="L17" i="1"/>
  <c r="M17" i="1" s="1"/>
  <c r="Q17" i="1" s="1"/>
  <c r="E17" i="1"/>
  <c r="F17" i="1" s="1"/>
  <c r="J17" i="1" s="1"/>
  <c r="L16" i="1"/>
  <c r="M16" i="1" s="1"/>
  <c r="Q16" i="1" s="1"/>
  <c r="E16" i="1"/>
  <c r="F16" i="1" s="1"/>
  <c r="J16" i="1" s="1"/>
  <c r="L15" i="1"/>
  <c r="M15" i="1" s="1"/>
  <c r="Q15" i="1" s="1"/>
  <c r="E15" i="1"/>
  <c r="F15" i="1" s="1"/>
  <c r="J15" i="1" s="1"/>
  <c r="L14" i="1"/>
  <c r="E14" i="1"/>
  <c r="L13" i="1"/>
  <c r="M13" i="1" s="1"/>
  <c r="Q13" i="1" s="1"/>
  <c r="E13" i="1"/>
  <c r="F13" i="1" s="1"/>
  <c r="J13" i="1" s="1"/>
  <c r="L12" i="1"/>
  <c r="M12" i="1" s="1"/>
  <c r="Q12" i="1" s="1"/>
  <c r="E12" i="1"/>
  <c r="F12" i="1" s="1"/>
  <c r="J12" i="1" s="1"/>
  <c r="L11" i="1"/>
  <c r="M11" i="1" s="1"/>
  <c r="Q11" i="1" s="1"/>
  <c r="E11" i="1"/>
  <c r="F11" i="1" s="1"/>
  <c r="J11" i="1" s="1"/>
  <c r="L10" i="1"/>
  <c r="M10" i="1" s="1"/>
  <c r="Q10" i="1" s="1"/>
  <c r="E10" i="1"/>
  <c r="F10" i="1" s="1"/>
  <c r="J10" i="1" s="1"/>
  <c r="L9" i="1"/>
  <c r="E9" i="1"/>
  <c r="L8" i="1"/>
  <c r="M8" i="1" s="1"/>
  <c r="Q8" i="1" s="1"/>
  <c r="E8" i="1"/>
  <c r="F8" i="1" s="1"/>
  <c r="J8" i="1" s="1"/>
  <c r="L7" i="1"/>
  <c r="E7" i="1"/>
  <c r="L6" i="1"/>
  <c r="M6" i="1" s="1"/>
  <c r="Q6" i="1" s="1"/>
  <c r="E6" i="1"/>
  <c r="F6" i="1" s="1"/>
  <c r="J6" i="1" s="1"/>
  <c r="M14" i="1" l="1"/>
  <c r="Q14" i="1" s="1"/>
  <c r="F9" i="1"/>
  <c r="J9" i="1" s="1"/>
  <c r="F18" i="1"/>
  <c r="J18" i="1" s="1"/>
  <c r="F27" i="1"/>
  <c r="J27" i="1" s="1"/>
  <c r="F30" i="1"/>
  <c r="J30" i="1" s="1"/>
  <c r="M9" i="1"/>
  <c r="Q9" i="1" s="1"/>
  <c r="M18" i="1"/>
  <c r="Q18" i="1" s="1"/>
  <c r="M27" i="1"/>
  <c r="Q27" i="1" s="1"/>
  <c r="M30" i="1"/>
  <c r="Q30" i="1" s="1"/>
  <c r="F7" i="1"/>
  <c r="J7" i="1" s="1"/>
  <c r="F19" i="1"/>
  <c r="J19" i="1" s="1"/>
  <c r="F31" i="1"/>
  <c r="J31" i="1" s="1"/>
  <c r="M7" i="1"/>
  <c r="Q7" i="1" s="1"/>
  <c r="M19" i="1"/>
  <c r="Q19" i="1" s="1"/>
  <c r="M31" i="1"/>
  <c r="Q31" i="1" s="1"/>
  <c r="F14" i="1"/>
  <c r="J14" i="1" s="1"/>
  <c r="E34" i="1"/>
  <c r="F34" i="1" s="1"/>
  <c r="L34" i="1"/>
  <c r="M34" i="1" s="1"/>
  <c r="Q34" i="1" l="1"/>
  <c r="J34" i="1"/>
</calcChain>
</file>

<file path=xl/sharedStrings.xml><?xml version="1.0" encoding="utf-8"?>
<sst xmlns="http://schemas.openxmlformats.org/spreadsheetml/2006/main" count="50" uniqueCount="45">
  <si>
    <t>SR. NO.</t>
  </si>
  <si>
    <t>NAME OF BANK</t>
  </si>
  <si>
    <t xml:space="preserve">Annual Target of 60 Cases per branch  </t>
  </si>
  <si>
    <t>Annual Targets of the Bank</t>
  </si>
  <si>
    <t xml:space="preserve">Annual Target of 20 Cases per branch  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</si>
  <si>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</si>
  <si>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</si>
  <si>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</si>
  <si>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</si>
  <si>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</si>
  <si>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</si>
  <si>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</si>
  <si>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</si>
  <si>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</si>
  <si>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</si>
  <si>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</si>
  <si>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</si>
  <si>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</si>
  <si>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JAMMU AND KASHMIR BANK LTD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</si>
  <si>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</si>
  <si>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</si>
  <si>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</si>
  <si>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</si>
  <si>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</si>
  <si>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</si>
  <si>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</si>
  <si>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</si>
  <si>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AU SMALL SMALL FINANCE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</si>
  <si>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</si>
  <si>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</si>
  <si>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</si>
  <si>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</si>
  <si>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</si>
  <si>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TOTAL</t>
  </si>
  <si>
    <t>SLBC-Punjab</t>
  </si>
  <si>
    <r>
      <t xml:space="preserve">PRADHAN MANTRI SURAKSHA BIMA YOJNA </t>
    </r>
    <r>
      <rPr>
        <b/>
        <sz val="20"/>
        <rFont val="Century Gothic"/>
        <family val="2"/>
      </rPr>
      <t xml:space="preserve">(Annual Target of 60 Cases per branch) </t>
    </r>
  </si>
  <si>
    <r>
      <t xml:space="preserve">PRADHAN MANTRI JEEVAN JYOTI BIMA YOJNA </t>
    </r>
    <r>
      <rPr>
        <b/>
        <sz val="20"/>
        <rFont val="Century Gothic"/>
        <family val="2"/>
      </rPr>
      <t xml:space="preserve">(Annual Target of 20 Cases per  branch) </t>
    </r>
  </si>
  <si>
    <t>BANK WISE POSITION IN RESPECT OF PMSBY/PMJJBY OF PUNJAB STATE AS ON 30.09.2020</t>
  </si>
  <si>
    <t>Number of Branches as on 30.09.2020</t>
  </si>
  <si>
    <t>Pro-rata Targets as on 30.09.2020 (01.04.2020 to 30.09.2020)</t>
  </si>
  <si>
    <t>Achievement as on 30.09.2020 (01.04.2020 to 30.09.2020)</t>
  </si>
  <si>
    <t xml:space="preserve">% age Achievement as on 30.09.2020 </t>
  </si>
  <si>
    <t>Achievement as on 30.06.2020 (01.04.2020 to 30.06.2020)</t>
  </si>
  <si>
    <t>Annexure- 32.1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</si>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</sst>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4"/>
      <name val="Times New Roman"/>
    </font>
    <font>
      <b/>
      <sz val="11"/>
      <color theme="1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4"/>
      <name val="Calibri"/>
      <family val="2"/>
      <charset val="1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20"/>
      <name val="Century Gothic"/>
      <family val="2"/>
    </font>
    <font>
      <b/>
      <sz val="14"/>
      <name val="Times New Roman"/>
      <family val="1"/>
    </font>
    <font>
      <b/>
      <sz val="18"/>
      <name val="Century Gothic"/>
      <family val="2"/>
    </font>
    <font>
      <b/>
      <sz val="16"/>
      <name val="Century Gothic"/>
      <family val="2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88">
    <xf numFmtId="0" fontId="0" fillId="0" borderId="0" xfId="0"/>
    <xf numFmtId="0" fontId="0" fillId="0" borderId="0" xfId="0" applyFont="1"/>
    <xf numFmtId="0" fontId="1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/>
    <xf numFmtId="0" fontId="7" fillId="0" borderId="2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27" xfId="1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2" xfId="0" applyFont="1" applyBorder="1"/>
    <xf numFmtId="0" fontId="7" fillId="0" borderId="29" xfId="1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2" fillId="0" borderId="0" xfId="0" applyFont="1"/>
    <xf numFmtId="0" fontId="11" fillId="0" borderId="6" xfId="0" applyFont="1" applyBorder="1" applyAlignment="1">
      <alignment vertical="center"/>
    </xf>
    <xf numFmtId="1" fontId="11" fillId="0" borderId="22" xfId="0" applyNumberFormat="1" applyFont="1" applyBorder="1" applyAlignment="1">
      <alignment vertical="center"/>
    </xf>
    <xf numFmtId="0" fontId="0" fillId="0" borderId="0" xfId="0" applyFont="1" applyFill="1"/>
    <xf numFmtId="0" fontId="12" fillId="0" borderId="0" xfId="0" applyFont="1" applyFill="1"/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right" vertical="center"/>
    </xf>
    <xf numFmtId="2" fontId="10" fillId="0" borderId="24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 vertical="center"/>
    </xf>
    <xf numFmtId="0" fontId="10" fillId="0" borderId="19" xfId="2" applyFont="1" applyFill="1" applyBorder="1" applyAlignment="1">
      <alignment horizontal="right" vertical="center"/>
    </xf>
    <xf numFmtId="2" fontId="10" fillId="0" borderId="26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22" xfId="2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2" fontId="10" fillId="0" borderId="30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right" vertical="center"/>
    </xf>
    <xf numFmtId="0" fontId="10" fillId="0" borderId="28" xfId="2" applyFont="1" applyFill="1" applyBorder="1" applyAlignment="1">
      <alignment horizontal="right" vertical="center"/>
    </xf>
    <xf numFmtId="0" fontId="10" fillId="0" borderId="34" xfId="2" applyFont="1" applyFill="1" applyBorder="1" applyAlignment="1">
      <alignment horizontal="right" vertical="center"/>
    </xf>
    <xf numFmtId="2" fontId="10" fillId="0" borderId="32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 vertical="center"/>
    </xf>
    <xf numFmtId="2" fontId="10" fillId="0" borderId="8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0" fillId="0" borderId="7" xfId="2" applyFont="1" applyFill="1" applyBorder="1" applyAlignment="1">
      <alignment horizontal="right" vertical="center"/>
    </xf>
    <xf numFmtId="2" fontId="10" fillId="0" borderId="33" xfId="0" applyNumberFormat="1" applyFont="1" applyFill="1" applyBorder="1" applyAlignment="1">
      <alignment horizontal="right"/>
    </xf>
    <xf numFmtId="0" fontId="2" fillId="0" borderId="0" xfId="0" applyFont="1" applyFill="1"/>
    <xf numFmtId="0" fontId="9" fillId="0" borderId="0" xfId="0" applyFont="1" applyFill="1"/>
    <xf numFmtId="0" fontId="0" fillId="0" borderId="0" xfId="0" applyFill="1"/>
    <xf numFmtId="1" fontId="10" fillId="0" borderId="35" xfId="0" applyNumberFormat="1" applyFont="1" applyFill="1" applyBorder="1" applyAlignment="1">
      <alignment horizontal="right" vertical="center"/>
    </xf>
    <xf numFmtId="1" fontId="10" fillId="0" borderId="35" xfId="2" applyNumberFormat="1" applyFont="1" applyFill="1" applyBorder="1" applyAlignment="1">
      <alignment horizontal="right" vertical="center"/>
    </xf>
    <xf numFmtId="0" fontId="7" fillId="0" borderId="20" xfId="1" applyFont="1" applyFill="1" applyBorder="1" applyAlignment="1">
      <alignment vertical="center"/>
    </xf>
    <xf numFmtId="1" fontId="10" fillId="0" borderId="24" xfId="2" applyNumberFormat="1" applyFont="1" applyFill="1" applyBorder="1" applyAlignment="1">
      <alignment horizontal="right" vertical="center"/>
    </xf>
    <xf numFmtId="0" fontId="10" fillId="0" borderId="22" xfId="3" applyFont="1" applyFill="1" applyBorder="1" applyAlignment="1">
      <alignment horizontal="right" vertical="center"/>
    </xf>
    <xf numFmtId="1" fontId="10" fillId="0" borderId="24" xfId="3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/>
    </xf>
    <xf numFmtId="1" fontId="10" fillId="0" borderId="24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 wrapText="1"/>
    </xf>
    <xf numFmtId="1" fontId="10" fillId="0" borderId="24" xfId="0" applyNumberFormat="1" applyFont="1" applyFill="1" applyBorder="1" applyAlignment="1">
      <alignment horizontal="right" wrapText="1"/>
    </xf>
    <xf numFmtId="0" fontId="10" fillId="0" borderId="24" xfId="0" applyFont="1" applyFill="1" applyBorder="1" applyAlignment="1">
      <alignment horizontal="right"/>
    </xf>
    <xf numFmtId="0" fontId="7" fillId="2" borderId="23" xfId="1" applyFont="1" applyFill="1" applyBorder="1" applyAlignment="1">
      <alignment vertical="center"/>
    </xf>
    <xf numFmtId="1" fontId="10" fillId="0" borderId="24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top" wrapText="1"/>
    </xf>
    <xf numFmtId="1" fontId="10" fillId="0" borderId="24" xfId="0" applyNumberFormat="1" applyFont="1" applyFill="1" applyBorder="1" applyAlignment="1">
      <alignment horizontal="right" vertical="top" wrapText="1"/>
    </xf>
    <xf numFmtId="0" fontId="10" fillId="0" borderId="22" xfId="0" applyFont="1" applyFill="1" applyBorder="1" applyAlignment="1">
      <alignment horizontal="right" vertical="center" wrapText="1"/>
    </xf>
    <xf numFmtId="1" fontId="10" fillId="0" borderId="24" xfId="0" applyNumberFormat="1" applyFont="1" applyFill="1" applyBorder="1" applyAlignment="1">
      <alignment horizontal="right" vertical="center" wrapText="1"/>
    </xf>
    <xf numFmtId="0" fontId="10" fillId="0" borderId="22" xfId="4" applyFont="1" applyFill="1" applyBorder="1" applyAlignment="1">
      <alignment horizontal="right"/>
    </xf>
    <xf numFmtId="1" fontId="10" fillId="0" borderId="24" xfId="4" applyNumberFormat="1" applyFont="1" applyFill="1" applyBorder="1" applyAlignment="1">
      <alignment horizontal="right"/>
    </xf>
    <xf numFmtId="0" fontId="10" fillId="0" borderId="22" xfId="1" applyFont="1" applyFill="1" applyBorder="1" applyAlignment="1">
      <alignment horizontal="right"/>
    </xf>
    <xf numFmtId="1" fontId="10" fillId="0" borderId="24" xfId="1" applyNumberFormat="1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1" fontId="10" fillId="0" borderId="3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">
    <cellStyle name="Excel Built-in Normal" xfId="2"/>
    <cellStyle name="Excel Built-in Normal 1" xfId="3"/>
    <cellStyle name="Normal" xfId="0" builtinId="0"/>
    <cellStyle name="Normal 2" xfId="1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BreakPreview" zoomScale="70" zoomScaleSheetLayoutView="70" workbookViewId="0">
      <selection activeCell="P36" sqref="P36"/>
    </sheetView>
  </sheetViews>
  <sheetFormatPr defaultRowHeight="18" x14ac:dyDescent="0.35"/>
  <cols>
    <col min="2" max="2" width="30.08984375" customWidth="1"/>
    <col min="3" max="3" width="15" customWidth="1"/>
    <col min="4" max="5" width="13.36328125" style="48" customWidth="1"/>
    <col min="6" max="6" width="14.08984375" style="48" customWidth="1"/>
    <col min="7" max="7" width="12.36328125" style="20" hidden="1" customWidth="1"/>
    <col min="8" max="8" width="12.08984375" style="20" hidden="1" customWidth="1"/>
    <col min="9" max="9" width="12.36328125" style="48" customWidth="1"/>
    <col min="10" max="12" width="12.90625" style="48" customWidth="1"/>
    <col min="13" max="13" width="12.6328125" style="48" customWidth="1"/>
    <col min="14" max="14" width="13.36328125" style="20" hidden="1" customWidth="1"/>
    <col min="15" max="15" width="11.1796875" style="20" hidden="1" customWidth="1"/>
    <col min="16" max="16" width="13.36328125" style="48" customWidth="1"/>
    <col min="17" max="17" width="14" style="48" customWidth="1"/>
  </cols>
  <sheetData>
    <row r="1" spans="1:19" x14ac:dyDescent="0.35">
      <c r="B1" s="1"/>
      <c r="C1" s="1"/>
      <c r="D1" s="19"/>
      <c r="E1" s="19"/>
      <c r="F1" s="19"/>
      <c r="I1" s="19"/>
      <c r="J1" s="19"/>
      <c r="K1" s="19"/>
      <c r="L1" s="19"/>
      <c r="M1" s="19"/>
      <c r="P1" s="19"/>
      <c r="Q1" s="19"/>
    </row>
    <row r="2" spans="1:19" x14ac:dyDescent="0.35">
      <c r="A2" s="5"/>
      <c r="B2" s="5"/>
      <c r="C2" s="5"/>
      <c r="D2" s="72" t="s">
        <v>43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9" ht="24" thickBot="1" x14ac:dyDescent="0.45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9" ht="56.25" customHeight="1" thickBot="1" x14ac:dyDescent="0.4">
      <c r="A4" s="75" t="s">
        <v>0</v>
      </c>
      <c r="B4" s="77" t="s">
        <v>1</v>
      </c>
      <c r="C4" s="79" t="s">
        <v>38</v>
      </c>
      <c r="D4" s="81" t="s">
        <v>35</v>
      </c>
      <c r="E4" s="82"/>
      <c r="F4" s="82"/>
      <c r="G4" s="82"/>
      <c r="H4" s="83"/>
      <c r="I4" s="83"/>
      <c r="J4" s="84"/>
      <c r="K4" s="85" t="s">
        <v>36</v>
      </c>
      <c r="L4" s="86"/>
      <c r="M4" s="86"/>
      <c r="N4" s="86"/>
      <c r="O4" s="86"/>
      <c r="P4" s="86"/>
      <c r="Q4" s="87"/>
    </row>
    <row r="5" spans="1:19" ht="130.80000000000001" customHeight="1" thickBot="1" x14ac:dyDescent="0.4">
      <c r="A5" s="76"/>
      <c r="B5" s="78"/>
      <c r="C5" s="80"/>
      <c r="D5" s="21" t="s">
        <v>2</v>
      </c>
      <c r="E5" s="22" t="s">
        <v>3</v>
      </c>
      <c r="F5" s="22" t="s">
        <v>39</v>
      </c>
      <c r="G5" s="22" t="s">
        <v>42</v>
      </c>
      <c r="H5" s="22"/>
      <c r="I5" s="22" t="s">
        <v>40</v>
      </c>
      <c r="J5" s="23" t="s">
        <v>41</v>
      </c>
      <c r="K5" s="21" t="s">
        <v>4</v>
      </c>
      <c r="L5" s="22" t="s">
        <v>3</v>
      </c>
      <c r="M5" s="22" t="s">
        <v>39</v>
      </c>
      <c r="N5" s="22" t="s">
        <v>42</v>
      </c>
      <c r="O5" s="22"/>
      <c r="P5" s="22" t="s">
        <v>40</v>
      </c>
      <c r="Q5" s="24" t="s">
        <v>41</v>
      </c>
    </row>
    <row r="6" spans="1:19" ht="23.4" x14ac:dyDescent="0.4">
      <c r="A6" s="3">
        <v>1</v>
      </c>
      <c r="B6" s="51" t="s">
        <v>5</v>
      </c>
      <c r="C6" s="9">
        <v>1090</v>
      </c>
      <c r="D6" s="25">
        <v>60</v>
      </c>
      <c r="E6" s="25">
        <f>C6*D6</f>
        <v>65400</v>
      </c>
      <c r="F6" s="25">
        <f>E6/2</f>
        <v>32700</v>
      </c>
      <c r="G6" s="25">
        <v>7636</v>
      </c>
      <c r="H6" s="49">
        <v>6122</v>
      </c>
      <c r="I6" s="49">
        <f>G6+H6</f>
        <v>13758</v>
      </c>
      <c r="J6" s="26">
        <f>I6/F6*100</f>
        <v>42.073394495412842</v>
      </c>
      <c r="K6" s="27">
        <v>20</v>
      </c>
      <c r="L6" s="28">
        <f t="shared" ref="L6:L33" si="0">C6*K6</f>
        <v>21800</v>
      </c>
      <c r="M6" s="28">
        <f>L6/2</f>
        <v>10900</v>
      </c>
      <c r="N6" s="28">
        <v>1960</v>
      </c>
      <c r="O6" s="50">
        <v>2821</v>
      </c>
      <c r="P6" s="50">
        <f>N6+O6</f>
        <v>4781</v>
      </c>
      <c r="Q6" s="29">
        <f>P6/M6*100</f>
        <v>43.862385321100916</v>
      </c>
    </row>
    <row r="7" spans="1:19" ht="23.4" x14ac:dyDescent="0.4">
      <c r="A7" s="4">
        <v>2</v>
      </c>
      <c r="B7" s="10" t="s">
        <v>6</v>
      </c>
      <c r="C7" s="11">
        <v>635</v>
      </c>
      <c r="D7" s="30">
        <v>60</v>
      </c>
      <c r="E7" s="30">
        <f t="shared" ref="E7:E33" si="1">C7*D7</f>
        <v>38100</v>
      </c>
      <c r="F7" s="25">
        <f t="shared" ref="F7:F34" si="2">E7/2</f>
        <v>19050</v>
      </c>
      <c r="G7" s="32">
        <v>5013</v>
      </c>
      <c r="H7" s="52">
        <v>31352</v>
      </c>
      <c r="I7" s="49">
        <f t="shared" ref="I7:I33" si="3">G7+H7</f>
        <v>36365</v>
      </c>
      <c r="J7" s="26">
        <f>I7/F7*100</f>
        <v>190.89238845144357</v>
      </c>
      <c r="K7" s="31">
        <v>20</v>
      </c>
      <c r="L7" s="32">
        <f t="shared" si="0"/>
        <v>12700</v>
      </c>
      <c r="M7" s="28">
        <f t="shared" ref="M7:M34" si="4">L7/2</f>
        <v>6350</v>
      </c>
      <c r="N7" s="53">
        <v>1500</v>
      </c>
      <c r="O7" s="54">
        <v>13887</v>
      </c>
      <c r="P7" s="50">
        <f>N7+O7</f>
        <v>15387</v>
      </c>
      <c r="Q7" s="29">
        <f>P7/M7*100</f>
        <v>242.31496062992127</v>
      </c>
      <c r="S7" s="2"/>
    </row>
    <row r="8" spans="1:19" ht="22.2" customHeight="1" x14ac:dyDescent="0.4">
      <c r="A8" s="4">
        <v>3</v>
      </c>
      <c r="B8" s="10" t="s">
        <v>7</v>
      </c>
      <c r="C8" s="11">
        <v>170</v>
      </c>
      <c r="D8" s="30">
        <v>60</v>
      </c>
      <c r="E8" s="30">
        <f t="shared" si="1"/>
        <v>10200</v>
      </c>
      <c r="F8" s="25">
        <f t="shared" si="2"/>
        <v>5100</v>
      </c>
      <c r="G8" s="55">
        <v>2068</v>
      </c>
      <c r="H8" s="56">
        <v>2065</v>
      </c>
      <c r="I8" s="49">
        <f t="shared" si="3"/>
        <v>4133</v>
      </c>
      <c r="J8" s="26">
        <f>G8/F8*100</f>
        <v>40.549019607843142</v>
      </c>
      <c r="K8" s="31">
        <v>20</v>
      </c>
      <c r="L8" s="32">
        <f t="shared" si="0"/>
        <v>3400</v>
      </c>
      <c r="M8" s="28">
        <f t="shared" si="4"/>
        <v>1700</v>
      </c>
      <c r="N8" s="55">
        <v>619</v>
      </c>
      <c r="O8" s="56">
        <v>753</v>
      </c>
      <c r="P8" s="50">
        <f t="shared" ref="P8:P33" si="5">N8+O8</f>
        <v>1372</v>
      </c>
      <c r="Q8" s="29">
        <f t="shared" ref="Q8:Q34" si="6">N8/M8*100</f>
        <v>36.411764705882355</v>
      </c>
    </row>
    <row r="9" spans="1:19" ht="23.4" x14ac:dyDescent="0.4">
      <c r="A9" s="4">
        <v>4</v>
      </c>
      <c r="B9" s="10" t="s">
        <v>8</v>
      </c>
      <c r="C9" s="11">
        <v>189</v>
      </c>
      <c r="D9" s="30">
        <v>60</v>
      </c>
      <c r="E9" s="30">
        <f t="shared" si="1"/>
        <v>11340</v>
      </c>
      <c r="F9" s="25">
        <f t="shared" si="2"/>
        <v>5670</v>
      </c>
      <c r="G9" s="55">
        <v>2804</v>
      </c>
      <c r="H9" s="56">
        <v>8779</v>
      </c>
      <c r="I9" s="49">
        <f t="shared" si="3"/>
        <v>11583</v>
      </c>
      <c r="J9" s="26">
        <f t="shared" ref="J9:J24" si="7">I9/F9*100</f>
        <v>204.28571428571428</v>
      </c>
      <c r="K9" s="31">
        <v>20</v>
      </c>
      <c r="L9" s="32">
        <f t="shared" si="0"/>
        <v>3780</v>
      </c>
      <c r="M9" s="28">
        <f t="shared" si="4"/>
        <v>1890</v>
      </c>
      <c r="N9" s="55">
        <v>1059</v>
      </c>
      <c r="O9" s="56">
        <v>1280</v>
      </c>
      <c r="P9" s="50">
        <f t="shared" si="5"/>
        <v>2339</v>
      </c>
      <c r="Q9" s="29">
        <f t="shared" ref="Q9:Q22" si="8">P9/M9*100</f>
        <v>123.75661375661376</v>
      </c>
    </row>
    <row r="10" spans="1:19" ht="23.4" x14ac:dyDescent="0.4">
      <c r="A10" s="4">
        <v>5</v>
      </c>
      <c r="B10" s="10" t="s">
        <v>9</v>
      </c>
      <c r="C10" s="11">
        <v>159</v>
      </c>
      <c r="D10" s="30">
        <v>60</v>
      </c>
      <c r="E10" s="30">
        <f t="shared" si="1"/>
        <v>9540</v>
      </c>
      <c r="F10" s="25">
        <f t="shared" si="2"/>
        <v>4770</v>
      </c>
      <c r="G10" s="55">
        <v>722</v>
      </c>
      <c r="H10" s="56">
        <v>722</v>
      </c>
      <c r="I10" s="49">
        <f t="shared" si="3"/>
        <v>1444</v>
      </c>
      <c r="J10" s="26">
        <f t="shared" si="7"/>
        <v>30.272536687631028</v>
      </c>
      <c r="K10" s="31">
        <v>20</v>
      </c>
      <c r="L10" s="32">
        <f t="shared" si="0"/>
        <v>3180</v>
      </c>
      <c r="M10" s="28">
        <f t="shared" si="4"/>
        <v>1590</v>
      </c>
      <c r="N10" s="55">
        <v>161</v>
      </c>
      <c r="O10" s="56">
        <v>161</v>
      </c>
      <c r="P10" s="50">
        <f t="shared" si="5"/>
        <v>322</v>
      </c>
      <c r="Q10" s="29">
        <f t="shared" si="8"/>
        <v>20.251572327044027</v>
      </c>
    </row>
    <row r="11" spans="1:19" ht="23.4" x14ac:dyDescent="0.4">
      <c r="A11" s="4">
        <v>6</v>
      </c>
      <c r="B11" s="10" t="s">
        <v>10</v>
      </c>
      <c r="C11" s="11">
        <v>30</v>
      </c>
      <c r="D11" s="30">
        <v>60</v>
      </c>
      <c r="E11" s="30">
        <f t="shared" si="1"/>
        <v>1800</v>
      </c>
      <c r="F11" s="25">
        <f t="shared" si="2"/>
        <v>900</v>
      </c>
      <c r="G11" s="55">
        <v>19</v>
      </c>
      <c r="H11" s="56">
        <v>36</v>
      </c>
      <c r="I11" s="49">
        <f t="shared" si="3"/>
        <v>55</v>
      </c>
      <c r="J11" s="26">
        <f t="shared" si="7"/>
        <v>6.1111111111111107</v>
      </c>
      <c r="K11" s="31">
        <v>20</v>
      </c>
      <c r="L11" s="32">
        <f t="shared" si="0"/>
        <v>600</v>
      </c>
      <c r="M11" s="28">
        <f t="shared" si="4"/>
        <v>300</v>
      </c>
      <c r="N11" s="55">
        <v>41</v>
      </c>
      <c r="O11" s="56">
        <v>54</v>
      </c>
      <c r="P11" s="50">
        <f t="shared" si="5"/>
        <v>95</v>
      </c>
      <c r="Q11" s="29">
        <f t="shared" si="8"/>
        <v>31.666666666666664</v>
      </c>
    </row>
    <row r="12" spans="1:19" ht="23.4" x14ac:dyDescent="0.4">
      <c r="A12" s="4">
        <v>7</v>
      </c>
      <c r="B12" s="10" t="s">
        <v>11</v>
      </c>
      <c r="C12" s="18">
        <v>294</v>
      </c>
      <c r="D12" s="30">
        <v>60</v>
      </c>
      <c r="E12" s="30">
        <f t="shared" si="1"/>
        <v>17640</v>
      </c>
      <c r="F12" s="25">
        <f t="shared" si="2"/>
        <v>8820</v>
      </c>
      <c r="G12" s="57">
        <v>303</v>
      </c>
      <c r="H12" s="58">
        <v>8930</v>
      </c>
      <c r="I12" s="49">
        <f t="shared" si="3"/>
        <v>9233</v>
      </c>
      <c r="J12" s="26">
        <f t="shared" si="7"/>
        <v>104.68253968253968</v>
      </c>
      <c r="K12" s="31">
        <v>20</v>
      </c>
      <c r="L12" s="32">
        <f t="shared" si="0"/>
        <v>5880</v>
      </c>
      <c r="M12" s="28">
        <f t="shared" si="4"/>
        <v>2940</v>
      </c>
      <c r="N12" s="57">
        <v>203</v>
      </c>
      <c r="O12" s="58">
        <v>11580</v>
      </c>
      <c r="P12" s="50">
        <f t="shared" si="5"/>
        <v>11783</v>
      </c>
      <c r="Q12" s="29">
        <f t="shared" si="8"/>
        <v>400.78231292517012</v>
      </c>
    </row>
    <row r="13" spans="1:19" ht="23.4" x14ac:dyDescent="0.4">
      <c r="A13" s="4">
        <v>8</v>
      </c>
      <c r="B13" s="10" t="s">
        <v>12</v>
      </c>
      <c r="C13" s="11">
        <v>153</v>
      </c>
      <c r="D13" s="30">
        <v>60</v>
      </c>
      <c r="E13" s="30">
        <f t="shared" si="1"/>
        <v>9180</v>
      </c>
      <c r="F13" s="25">
        <f t="shared" si="2"/>
        <v>4590</v>
      </c>
      <c r="G13" s="55">
        <v>466</v>
      </c>
      <c r="H13" s="59">
        <v>995</v>
      </c>
      <c r="I13" s="49">
        <f t="shared" si="3"/>
        <v>1461</v>
      </c>
      <c r="J13" s="26">
        <f t="shared" si="7"/>
        <v>31.830065359477121</v>
      </c>
      <c r="K13" s="31">
        <v>20</v>
      </c>
      <c r="L13" s="32">
        <f t="shared" si="0"/>
        <v>3060</v>
      </c>
      <c r="M13" s="28">
        <f t="shared" si="4"/>
        <v>1530</v>
      </c>
      <c r="N13" s="55">
        <v>234</v>
      </c>
      <c r="O13" s="59">
        <v>461</v>
      </c>
      <c r="P13" s="50">
        <f t="shared" si="5"/>
        <v>695</v>
      </c>
      <c r="Q13" s="29">
        <f t="shared" si="8"/>
        <v>45.424836601307192</v>
      </c>
    </row>
    <row r="14" spans="1:19" ht="23.4" x14ac:dyDescent="0.4">
      <c r="A14" s="4">
        <v>9</v>
      </c>
      <c r="B14" s="60" t="s">
        <v>13</v>
      </c>
      <c r="C14" s="11">
        <v>227</v>
      </c>
      <c r="D14" s="30">
        <v>60</v>
      </c>
      <c r="E14" s="30">
        <f t="shared" si="1"/>
        <v>13620</v>
      </c>
      <c r="F14" s="25">
        <f t="shared" si="2"/>
        <v>6810</v>
      </c>
      <c r="G14" s="30">
        <v>627</v>
      </c>
      <c r="H14" s="61">
        <v>627</v>
      </c>
      <c r="I14" s="49">
        <f t="shared" si="3"/>
        <v>1254</v>
      </c>
      <c r="J14" s="26">
        <f t="shared" si="7"/>
        <v>18.41409691629956</v>
      </c>
      <c r="K14" s="31">
        <v>20</v>
      </c>
      <c r="L14" s="32">
        <f t="shared" si="0"/>
        <v>4540</v>
      </c>
      <c r="M14" s="28">
        <f t="shared" si="4"/>
        <v>2270</v>
      </c>
      <c r="N14" s="30">
        <v>377</v>
      </c>
      <c r="O14" s="61">
        <v>377</v>
      </c>
      <c r="P14" s="50">
        <f t="shared" si="5"/>
        <v>754</v>
      </c>
      <c r="Q14" s="29">
        <f t="shared" si="8"/>
        <v>33.215859030837002</v>
      </c>
    </row>
    <row r="15" spans="1:19" ht="23.4" x14ac:dyDescent="0.4">
      <c r="A15" s="4">
        <v>10</v>
      </c>
      <c r="B15" s="10" t="s">
        <v>14</v>
      </c>
      <c r="C15" s="18">
        <v>103</v>
      </c>
      <c r="D15" s="30">
        <v>60</v>
      </c>
      <c r="E15" s="30">
        <f t="shared" si="1"/>
        <v>6180</v>
      </c>
      <c r="F15" s="25">
        <f t="shared" si="2"/>
        <v>3090</v>
      </c>
      <c r="G15" s="55">
        <v>635</v>
      </c>
      <c r="H15" s="56">
        <v>378</v>
      </c>
      <c r="I15" s="49">
        <f t="shared" si="3"/>
        <v>1013</v>
      </c>
      <c r="J15" s="26">
        <f t="shared" si="7"/>
        <v>32.783171521035598</v>
      </c>
      <c r="K15" s="31">
        <v>20</v>
      </c>
      <c r="L15" s="32">
        <f t="shared" si="0"/>
        <v>2060</v>
      </c>
      <c r="M15" s="28">
        <f t="shared" si="4"/>
        <v>1030</v>
      </c>
      <c r="N15" s="55">
        <v>346</v>
      </c>
      <c r="O15" s="56">
        <v>620</v>
      </c>
      <c r="P15" s="50">
        <f t="shared" si="5"/>
        <v>966</v>
      </c>
      <c r="Q15" s="29">
        <f t="shared" si="8"/>
        <v>93.786407766990294</v>
      </c>
    </row>
    <row r="16" spans="1:19" ht="23.4" x14ac:dyDescent="0.4">
      <c r="A16" s="4">
        <v>11</v>
      </c>
      <c r="B16" s="10" t="s">
        <v>15</v>
      </c>
      <c r="C16" s="11">
        <v>988</v>
      </c>
      <c r="D16" s="30">
        <v>60</v>
      </c>
      <c r="E16" s="30">
        <f t="shared" si="1"/>
        <v>59280</v>
      </c>
      <c r="F16" s="25">
        <f t="shared" si="2"/>
        <v>29640</v>
      </c>
      <c r="G16" s="55">
        <v>31117</v>
      </c>
      <c r="H16" s="56">
        <v>78718</v>
      </c>
      <c r="I16" s="49">
        <f t="shared" si="3"/>
        <v>109835</v>
      </c>
      <c r="J16" s="26">
        <f t="shared" si="7"/>
        <v>370.56342780026989</v>
      </c>
      <c r="K16" s="31">
        <v>20</v>
      </c>
      <c r="L16" s="32">
        <f t="shared" si="0"/>
        <v>19760</v>
      </c>
      <c r="M16" s="28">
        <f t="shared" si="4"/>
        <v>9880</v>
      </c>
      <c r="N16" s="62">
        <v>6683</v>
      </c>
      <c r="O16" s="63">
        <v>18884</v>
      </c>
      <c r="P16" s="50">
        <f t="shared" si="5"/>
        <v>25567</v>
      </c>
      <c r="Q16" s="29">
        <f t="shared" si="8"/>
        <v>258.77530364372467</v>
      </c>
    </row>
    <row r="17" spans="1:17" ht="23.4" x14ac:dyDescent="0.4">
      <c r="A17" s="4">
        <v>12</v>
      </c>
      <c r="B17" s="10" t="s">
        <v>16</v>
      </c>
      <c r="C17" s="11">
        <v>302</v>
      </c>
      <c r="D17" s="30">
        <v>60</v>
      </c>
      <c r="E17" s="30">
        <f t="shared" si="1"/>
        <v>18120</v>
      </c>
      <c r="F17" s="25">
        <f t="shared" si="2"/>
        <v>9060</v>
      </c>
      <c r="G17" s="30">
        <v>1093</v>
      </c>
      <c r="H17" s="61">
        <v>21552</v>
      </c>
      <c r="I17" s="49">
        <f t="shared" si="3"/>
        <v>22645</v>
      </c>
      <c r="J17" s="26">
        <f t="shared" si="7"/>
        <v>249.94481236203092</v>
      </c>
      <c r="K17" s="31">
        <v>20</v>
      </c>
      <c r="L17" s="32">
        <f t="shared" si="0"/>
        <v>6040</v>
      </c>
      <c r="M17" s="28">
        <f t="shared" si="4"/>
        <v>3020</v>
      </c>
      <c r="N17" s="30">
        <v>366</v>
      </c>
      <c r="O17" s="61">
        <v>5012</v>
      </c>
      <c r="P17" s="50">
        <f t="shared" si="5"/>
        <v>5378</v>
      </c>
      <c r="Q17" s="29">
        <f t="shared" si="8"/>
        <v>178.07947019867549</v>
      </c>
    </row>
    <row r="18" spans="1:17" ht="23.4" x14ac:dyDescent="0.4">
      <c r="A18" s="4">
        <v>13</v>
      </c>
      <c r="B18" s="10" t="s">
        <v>17</v>
      </c>
      <c r="C18" s="11">
        <v>80</v>
      </c>
      <c r="D18" s="30">
        <v>60</v>
      </c>
      <c r="E18" s="30">
        <f t="shared" si="1"/>
        <v>4800</v>
      </c>
      <c r="F18" s="25">
        <f t="shared" si="2"/>
        <v>2400</v>
      </c>
      <c r="G18" s="64">
        <v>17</v>
      </c>
      <c r="H18" s="65">
        <v>263</v>
      </c>
      <c r="I18" s="49">
        <f t="shared" si="3"/>
        <v>280</v>
      </c>
      <c r="J18" s="26">
        <f t="shared" si="7"/>
        <v>11.666666666666666</v>
      </c>
      <c r="K18" s="31">
        <v>20</v>
      </c>
      <c r="L18" s="32">
        <f t="shared" si="0"/>
        <v>1600</v>
      </c>
      <c r="M18" s="28">
        <f t="shared" si="4"/>
        <v>800</v>
      </c>
      <c r="N18" s="64">
        <v>10</v>
      </c>
      <c r="O18" s="65">
        <v>83</v>
      </c>
      <c r="P18" s="50">
        <f t="shared" si="5"/>
        <v>93</v>
      </c>
      <c r="Q18" s="29">
        <f t="shared" si="8"/>
        <v>11.625</v>
      </c>
    </row>
    <row r="19" spans="1:17" ht="23.4" x14ac:dyDescent="0.4">
      <c r="A19" s="4">
        <v>14</v>
      </c>
      <c r="B19" s="10" t="s">
        <v>18</v>
      </c>
      <c r="C19" s="11">
        <v>18</v>
      </c>
      <c r="D19" s="30">
        <v>60</v>
      </c>
      <c r="E19" s="30">
        <f t="shared" si="1"/>
        <v>1080</v>
      </c>
      <c r="F19" s="25">
        <f t="shared" si="2"/>
        <v>540</v>
      </c>
      <c r="G19" s="55">
        <v>12</v>
      </c>
      <c r="H19" s="56">
        <v>1</v>
      </c>
      <c r="I19" s="49">
        <f t="shared" si="3"/>
        <v>13</v>
      </c>
      <c r="J19" s="26">
        <f t="shared" si="7"/>
        <v>2.4074074074074074</v>
      </c>
      <c r="K19" s="31">
        <v>20</v>
      </c>
      <c r="L19" s="32">
        <f t="shared" si="0"/>
        <v>360</v>
      </c>
      <c r="M19" s="28">
        <f t="shared" si="4"/>
        <v>180</v>
      </c>
      <c r="N19" s="55">
        <v>8</v>
      </c>
      <c r="O19" s="56">
        <v>1</v>
      </c>
      <c r="P19" s="50">
        <f t="shared" si="5"/>
        <v>9</v>
      </c>
      <c r="Q19" s="29">
        <f t="shared" si="8"/>
        <v>5</v>
      </c>
    </row>
    <row r="20" spans="1:17" ht="23.4" x14ac:dyDescent="0.4">
      <c r="A20" s="4">
        <v>15</v>
      </c>
      <c r="B20" s="10" t="s">
        <v>19</v>
      </c>
      <c r="C20" s="11">
        <v>464</v>
      </c>
      <c r="D20" s="30">
        <v>60</v>
      </c>
      <c r="E20" s="30">
        <f t="shared" si="1"/>
        <v>27840</v>
      </c>
      <c r="F20" s="25">
        <f t="shared" si="2"/>
        <v>13920</v>
      </c>
      <c r="G20" s="55">
        <v>593</v>
      </c>
      <c r="H20" s="56">
        <v>1</v>
      </c>
      <c r="I20" s="49">
        <f t="shared" si="3"/>
        <v>594</v>
      </c>
      <c r="J20" s="26">
        <f t="shared" si="7"/>
        <v>4.2672413793103452</v>
      </c>
      <c r="K20" s="31">
        <v>20</v>
      </c>
      <c r="L20" s="32">
        <f t="shared" si="0"/>
        <v>9280</v>
      </c>
      <c r="M20" s="28">
        <f t="shared" si="4"/>
        <v>4640</v>
      </c>
      <c r="N20" s="55">
        <v>147</v>
      </c>
      <c r="O20" s="56">
        <v>1</v>
      </c>
      <c r="P20" s="50">
        <f t="shared" si="5"/>
        <v>148</v>
      </c>
      <c r="Q20" s="29">
        <f t="shared" si="8"/>
        <v>3.1896551724137931</v>
      </c>
    </row>
    <row r="21" spans="1:17" ht="23.4" x14ac:dyDescent="0.4">
      <c r="A21" s="4">
        <v>16</v>
      </c>
      <c r="B21" s="10" t="s">
        <v>20</v>
      </c>
      <c r="C21" s="11">
        <v>273</v>
      </c>
      <c r="D21" s="30">
        <v>60</v>
      </c>
      <c r="E21" s="30">
        <f t="shared" si="1"/>
        <v>16380</v>
      </c>
      <c r="F21" s="25">
        <f t="shared" si="2"/>
        <v>8190</v>
      </c>
      <c r="G21" s="55">
        <v>19</v>
      </c>
      <c r="H21" s="56">
        <v>237</v>
      </c>
      <c r="I21" s="49">
        <f t="shared" si="3"/>
        <v>256</v>
      </c>
      <c r="J21" s="26">
        <f t="shared" si="7"/>
        <v>3.1257631257631258</v>
      </c>
      <c r="K21" s="31">
        <v>20</v>
      </c>
      <c r="L21" s="32">
        <f t="shared" si="0"/>
        <v>5460</v>
      </c>
      <c r="M21" s="28">
        <f t="shared" si="4"/>
        <v>2730</v>
      </c>
      <c r="N21" s="55">
        <v>8</v>
      </c>
      <c r="O21" s="56">
        <v>821</v>
      </c>
      <c r="P21" s="50">
        <f t="shared" si="5"/>
        <v>829</v>
      </c>
      <c r="Q21" s="29">
        <f t="shared" si="8"/>
        <v>30.366300366300365</v>
      </c>
    </row>
    <row r="22" spans="1:17" ht="23.4" x14ac:dyDescent="0.4">
      <c r="A22" s="4">
        <v>17</v>
      </c>
      <c r="B22" s="10" t="s">
        <v>21</v>
      </c>
      <c r="C22" s="11">
        <v>90</v>
      </c>
      <c r="D22" s="30">
        <v>60</v>
      </c>
      <c r="E22" s="30">
        <f t="shared" si="1"/>
        <v>5400</v>
      </c>
      <c r="F22" s="25">
        <f t="shared" si="2"/>
        <v>2700</v>
      </c>
      <c r="G22" s="66">
        <v>13</v>
      </c>
      <c r="H22" s="67">
        <v>19</v>
      </c>
      <c r="I22" s="49">
        <f t="shared" si="3"/>
        <v>32</v>
      </c>
      <c r="J22" s="26">
        <f t="shared" si="7"/>
        <v>1.1851851851851851</v>
      </c>
      <c r="K22" s="31">
        <v>20</v>
      </c>
      <c r="L22" s="32">
        <f t="shared" si="0"/>
        <v>1800</v>
      </c>
      <c r="M22" s="28">
        <f t="shared" si="4"/>
        <v>900</v>
      </c>
      <c r="N22" s="66">
        <v>19</v>
      </c>
      <c r="O22" s="67">
        <v>8</v>
      </c>
      <c r="P22" s="50">
        <f t="shared" si="5"/>
        <v>27</v>
      </c>
      <c r="Q22" s="29">
        <f t="shared" si="8"/>
        <v>3</v>
      </c>
    </row>
    <row r="23" spans="1:17" ht="23.4" x14ac:dyDescent="0.4">
      <c r="A23" s="4">
        <v>18</v>
      </c>
      <c r="B23" s="10" t="s">
        <v>22</v>
      </c>
      <c r="C23" s="11">
        <v>97</v>
      </c>
      <c r="D23" s="30">
        <v>60</v>
      </c>
      <c r="E23" s="30">
        <f t="shared" si="1"/>
        <v>5820</v>
      </c>
      <c r="F23" s="25">
        <f t="shared" si="2"/>
        <v>2910</v>
      </c>
      <c r="G23" s="55">
        <v>1</v>
      </c>
      <c r="H23" s="56">
        <v>22</v>
      </c>
      <c r="I23" s="49">
        <f t="shared" si="3"/>
        <v>23</v>
      </c>
      <c r="J23" s="26">
        <f t="shared" si="7"/>
        <v>0.7903780068728522</v>
      </c>
      <c r="K23" s="31">
        <v>20</v>
      </c>
      <c r="L23" s="32">
        <f t="shared" si="0"/>
        <v>1940</v>
      </c>
      <c r="M23" s="28">
        <f t="shared" si="4"/>
        <v>970</v>
      </c>
      <c r="N23" s="55">
        <v>1</v>
      </c>
      <c r="O23" s="56">
        <v>8</v>
      </c>
      <c r="P23" s="50">
        <f t="shared" si="5"/>
        <v>9</v>
      </c>
      <c r="Q23" s="29">
        <v>0</v>
      </c>
    </row>
    <row r="24" spans="1:17" ht="23.4" x14ac:dyDescent="0.4">
      <c r="A24" s="4">
        <v>19</v>
      </c>
      <c r="B24" s="10" t="s">
        <v>23</v>
      </c>
      <c r="C24" s="11">
        <v>30</v>
      </c>
      <c r="D24" s="30">
        <v>60</v>
      </c>
      <c r="E24" s="30">
        <f t="shared" si="1"/>
        <v>1800</v>
      </c>
      <c r="F24" s="25">
        <f t="shared" si="2"/>
        <v>900</v>
      </c>
      <c r="G24" s="55">
        <v>66</v>
      </c>
      <c r="H24" s="56">
        <v>0</v>
      </c>
      <c r="I24" s="49">
        <f t="shared" si="3"/>
        <v>66</v>
      </c>
      <c r="J24" s="26">
        <f t="shared" si="7"/>
        <v>7.333333333333333</v>
      </c>
      <c r="K24" s="31">
        <v>20</v>
      </c>
      <c r="L24" s="32">
        <f t="shared" si="0"/>
        <v>600</v>
      </c>
      <c r="M24" s="28">
        <f t="shared" si="4"/>
        <v>300</v>
      </c>
      <c r="N24" s="55">
        <v>9</v>
      </c>
      <c r="O24" s="56">
        <v>0</v>
      </c>
      <c r="P24" s="50">
        <f t="shared" si="5"/>
        <v>9</v>
      </c>
      <c r="Q24" s="29">
        <f>P24/M24*100</f>
        <v>3</v>
      </c>
    </row>
    <row r="25" spans="1:17" ht="23.4" x14ac:dyDescent="0.4">
      <c r="A25" s="4">
        <v>20</v>
      </c>
      <c r="B25" s="10" t="s">
        <v>24</v>
      </c>
      <c r="C25" s="11">
        <v>134</v>
      </c>
      <c r="D25" s="30">
        <v>60</v>
      </c>
      <c r="E25" s="30">
        <f t="shared" si="1"/>
        <v>8040</v>
      </c>
      <c r="F25" s="25">
        <f t="shared" si="2"/>
        <v>4020</v>
      </c>
      <c r="G25" s="55">
        <v>0</v>
      </c>
      <c r="H25" s="56">
        <v>69</v>
      </c>
      <c r="I25" s="49">
        <f t="shared" si="3"/>
        <v>69</v>
      </c>
      <c r="J25" s="26">
        <f>G25/F25*100</f>
        <v>0</v>
      </c>
      <c r="K25" s="31">
        <v>20</v>
      </c>
      <c r="L25" s="32">
        <f t="shared" si="0"/>
        <v>2680</v>
      </c>
      <c r="M25" s="28">
        <f t="shared" si="4"/>
        <v>1340</v>
      </c>
      <c r="N25" s="55">
        <v>0</v>
      </c>
      <c r="O25" s="56">
        <v>10</v>
      </c>
      <c r="P25" s="50">
        <f t="shared" si="5"/>
        <v>10</v>
      </c>
      <c r="Q25" s="29">
        <f t="shared" si="6"/>
        <v>0</v>
      </c>
    </row>
    <row r="26" spans="1:17" ht="23.4" x14ac:dyDescent="0.4">
      <c r="A26" s="4">
        <v>21</v>
      </c>
      <c r="B26" s="10" t="s">
        <v>25</v>
      </c>
      <c r="C26" s="12">
        <v>351</v>
      </c>
      <c r="D26" s="30">
        <v>60</v>
      </c>
      <c r="E26" s="30">
        <f t="shared" si="1"/>
        <v>21060</v>
      </c>
      <c r="F26" s="25">
        <f t="shared" si="2"/>
        <v>10530</v>
      </c>
      <c r="G26" s="68">
        <v>8</v>
      </c>
      <c r="H26" s="69">
        <v>77</v>
      </c>
      <c r="I26" s="49">
        <f t="shared" si="3"/>
        <v>85</v>
      </c>
      <c r="J26" s="26">
        <f>I26/F26*100</f>
        <v>0.80721747388414067</v>
      </c>
      <c r="K26" s="31">
        <v>20</v>
      </c>
      <c r="L26" s="32">
        <f t="shared" si="0"/>
        <v>7020</v>
      </c>
      <c r="M26" s="28">
        <f t="shared" si="4"/>
        <v>3510</v>
      </c>
      <c r="N26" s="68">
        <v>0</v>
      </c>
      <c r="O26" s="69">
        <v>4879</v>
      </c>
      <c r="P26" s="50">
        <f t="shared" si="5"/>
        <v>4879</v>
      </c>
      <c r="Q26" s="29">
        <f>P26/M26*100</f>
        <v>139.00284900284902</v>
      </c>
    </row>
    <row r="27" spans="1:17" ht="23.4" x14ac:dyDescent="0.4">
      <c r="A27" s="4">
        <v>22</v>
      </c>
      <c r="B27" s="10" t="s">
        <v>26</v>
      </c>
      <c r="C27" s="12">
        <v>11</v>
      </c>
      <c r="D27" s="30">
        <v>60</v>
      </c>
      <c r="E27" s="30">
        <f t="shared" si="1"/>
        <v>660</v>
      </c>
      <c r="F27" s="25">
        <f t="shared" si="2"/>
        <v>330</v>
      </c>
      <c r="G27" s="55">
        <v>0</v>
      </c>
      <c r="H27" s="56">
        <v>36</v>
      </c>
      <c r="I27" s="49">
        <f t="shared" si="3"/>
        <v>36</v>
      </c>
      <c r="J27" s="26">
        <f>G27/F27*100</f>
        <v>0</v>
      </c>
      <c r="K27" s="31">
        <v>20</v>
      </c>
      <c r="L27" s="32">
        <f t="shared" si="0"/>
        <v>220</v>
      </c>
      <c r="M27" s="28">
        <f t="shared" si="4"/>
        <v>110</v>
      </c>
      <c r="N27" s="55">
        <v>7</v>
      </c>
      <c r="O27" s="56">
        <v>34</v>
      </c>
      <c r="P27" s="50">
        <f t="shared" si="5"/>
        <v>41</v>
      </c>
      <c r="Q27" s="29">
        <f t="shared" si="6"/>
        <v>6.3636363636363633</v>
      </c>
    </row>
    <row r="28" spans="1:17" ht="23.4" x14ac:dyDescent="0.4">
      <c r="A28" s="4">
        <v>23</v>
      </c>
      <c r="B28" s="10" t="s">
        <v>27</v>
      </c>
      <c r="C28" s="13">
        <v>36</v>
      </c>
      <c r="D28" s="30">
        <v>60</v>
      </c>
      <c r="E28" s="30">
        <f t="shared" si="1"/>
        <v>2160</v>
      </c>
      <c r="F28" s="25">
        <f t="shared" si="2"/>
        <v>1080</v>
      </c>
      <c r="G28" s="55">
        <v>0</v>
      </c>
      <c r="H28" s="56">
        <v>0</v>
      </c>
      <c r="I28" s="49">
        <f t="shared" si="3"/>
        <v>0</v>
      </c>
      <c r="J28" s="26">
        <f>I28/F28*100</f>
        <v>0</v>
      </c>
      <c r="K28" s="31">
        <v>20</v>
      </c>
      <c r="L28" s="32">
        <f t="shared" si="0"/>
        <v>720</v>
      </c>
      <c r="M28" s="28">
        <f t="shared" si="4"/>
        <v>360</v>
      </c>
      <c r="N28" s="55">
        <v>0</v>
      </c>
      <c r="O28" s="56">
        <v>0</v>
      </c>
      <c r="P28" s="50">
        <f t="shared" si="5"/>
        <v>0</v>
      </c>
      <c r="Q28" s="29">
        <f>P28/M28*100</f>
        <v>0</v>
      </c>
    </row>
    <row r="29" spans="1:17" ht="23.4" x14ac:dyDescent="0.4">
      <c r="A29" s="4">
        <v>24</v>
      </c>
      <c r="B29" s="10" t="s">
        <v>28</v>
      </c>
      <c r="C29" s="11">
        <v>134</v>
      </c>
      <c r="D29" s="30">
        <v>60</v>
      </c>
      <c r="E29" s="30">
        <f t="shared" si="1"/>
        <v>8040</v>
      </c>
      <c r="F29" s="25">
        <f t="shared" si="2"/>
        <v>4020</v>
      </c>
      <c r="G29" s="55">
        <v>0</v>
      </c>
      <c r="H29" s="56">
        <v>0</v>
      </c>
      <c r="I29" s="49">
        <f t="shared" si="3"/>
        <v>0</v>
      </c>
      <c r="J29" s="26">
        <f>I29/F29*100</f>
        <v>0</v>
      </c>
      <c r="K29" s="31">
        <v>20</v>
      </c>
      <c r="L29" s="32">
        <f t="shared" si="0"/>
        <v>2680</v>
      </c>
      <c r="M29" s="28">
        <f t="shared" si="4"/>
        <v>1340</v>
      </c>
      <c r="N29" s="55">
        <v>0</v>
      </c>
      <c r="O29" s="56">
        <v>0</v>
      </c>
      <c r="P29" s="50">
        <f t="shared" si="5"/>
        <v>0</v>
      </c>
      <c r="Q29" s="29">
        <f>P29/M29*100</f>
        <v>0</v>
      </c>
    </row>
    <row r="30" spans="1:17" ht="23.4" x14ac:dyDescent="0.4">
      <c r="A30" s="4">
        <v>25</v>
      </c>
      <c r="B30" s="10" t="s">
        <v>29</v>
      </c>
      <c r="C30" s="11">
        <v>16</v>
      </c>
      <c r="D30" s="30">
        <v>60</v>
      </c>
      <c r="E30" s="30">
        <f t="shared" si="1"/>
        <v>960</v>
      </c>
      <c r="F30" s="25">
        <f t="shared" si="2"/>
        <v>480</v>
      </c>
      <c r="G30" s="55">
        <v>0</v>
      </c>
      <c r="H30" s="56">
        <v>0</v>
      </c>
      <c r="I30" s="49">
        <f t="shared" si="3"/>
        <v>0</v>
      </c>
      <c r="J30" s="26">
        <f>G30/F30*100</f>
        <v>0</v>
      </c>
      <c r="K30" s="31">
        <v>20</v>
      </c>
      <c r="L30" s="32">
        <f t="shared" si="0"/>
        <v>320</v>
      </c>
      <c r="M30" s="28">
        <f t="shared" si="4"/>
        <v>160</v>
      </c>
      <c r="N30" s="55">
        <v>0</v>
      </c>
      <c r="O30" s="56">
        <v>0</v>
      </c>
      <c r="P30" s="50">
        <f t="shared" si="5"/>
        <v>0</v>
      </c>
      <c r="Q30" s="29">
        <f t="shared" si="6"/>
        <v>0</v>
      </c>
    </row>
    <row r="31" spans="1:17" ht="23.4" x14ac:dyDescent="0.4">
      <c r="A31" s="4">
        <v>26</v>
      </c>
      <c r="B31" s="10" t="s">
        <v>30</v>
      </c>
      <c r="C31" s="11">
        <v>7</v>
      </c>
      <c r="D31" s="30">
        <v>60</v>
      </c>
      <c r="E31" s="30">
        <f t="shared" si="1"/>
        <v>420</v>
      </c>
      <c r="F31" s="25">
        <f t="shared" si="2"/>
        <v>210</v>
      </c>
      <c r="G31" s="55">
        <v>0</v>
      </c>
      <c r="H31" s="56">
        <v>0</v>
      </c>
      <c r="I31" s="49">
        <f t="shared" si="3"/>
        <v>0</v>
      </c>
      <c r="J31" s="26">
        <f>G31/F31*100</f>
        <v>0</v>
      </c>
      <c r="K31" s="31">
        <v>20</v>
      </c>
      <c r="L31" s="32">
        <f t="shared" si="0"/>
        <v>140</v>
      </c>
      <c r="M31" s="28">
        <f t="shared" si="4"/>
        <v>70</v>
      </c>
      <c r="N31" s="55">
        <v>0</v>
      </c>
      <c r="O31" s="56">
        <v>0</v>
      </c>
      <c r="P31" s="50">
        <f t="shared" si="5"/>
        <v>0</v>
      </c>
      <c r="Q31" s="29">
        <f t="shared" si="6"/>
        <v>0</v>
      </c>
    </row>
    <row r="32" spans="1:17" ht="23.4" x14ac:dyDescent="0.4">
      <c r="A32" s="4">
        <v>27</v>
      </c>
      <c r="B32" s="10" t="s">
        <v>31</v>
      </c>
      <c r="C32" s="11">
        <v>419</v>
      </c>
      <c r="D32" s="30">
        <v>60</v>
      </c>
      <c r="E32" s="30">
        <f t="shared" si="1"/>
        <v>25140</v>
      </c>
      <c r="F32" s="25">
        <f t="shared" si="2"/>
        <v>12570</v>
      </c>
      <c r="G32" s="55">
        <v>13719</v>
      </c>
      <c r="H32" s="56">
        <v>37766</v>
      </c>
      <c r="I32" s="49">
        <f t="shared" si="3"/>
        <v>51485</v>
      </c>
      <c r="J32" s="26">
        <f>I32/F32*100</f>
        <v>409.58631662688941</v>
      </c>
      <c r="K32" s="31">
        <v>20</v>
      </c>
      <c r="L32" s="32">
        <f t="shared" si="0"/>
        <v>8380</v>
      </c>
      <c r="M32" s="28">
        <f t="shared" si="4"/>
        <v>4190</v>
      </c>
      <c r="N32" s="55">
        <v>2552</v>
      </c>
      <c r="O32" s="56">
        <v>9914</v>
      </c>
      <c r="P32" s="50">
        <f t="shared" si="5"/>
        <v>12466</v>
      </c>
      <c r="Q32" s="29">
        <f>P32/M32*100</f>
        <v>297.51789976133654</v>
      </c>
    </row>
    <row r="33" spans="1:17" ht="24" thickBot="1" x14ac:dyDescent="0.45">
      <c r="A33" s="6">
        <v>28</v>
      </c>
      <c r="B33" s="14" t="s">
        <v>32</v>
      </c>
      <c r="C33" s="15">
        <v>800</v>
      </c>
      <c r="D33" s="33">
        <v>60</v>
      </c>
      <c r="E33" s="33">
        <f t="shared" si="1"/>
        <v>48000</v>
      </c>
      <c r="F33" s="34">
        <f t="shared" si="2"/>
        <v>24000</v>
      </c>
      <c r="G33" s="70">
        <v>161</v>
      </c>
      <c r="H33" s="71">
        <v>795</v>
      </c>
      <c r="I33" s="49">
        <f t="shared" si="3"/>
        <v>956</v>
      </c>
      <c r="J33" s="35">
        <f>G33/F33*100</f>
        <v>0.67083333333333339</v>
      </c>
      <c r="K33" s="36">
        <v>20</v>
      </c>
      <c r="L33" s="37">
        <f t="shared" si="0"/>
        <v>16000</v>
      </c>
      <c r="M33" s="38">
        <f t="shared" si="4"/>
        <v>8000</v>
      </c>
      <c r="N33" s="70">
        <v>246</v>
      </c>
      <c r="O33" s="71">
        <v>603</v>
      </c>
      <c r="P33" s="50">
        <f t="shared" si="5"/>
        <v>849</v>
      </c>
      <c r="Q33" s="39">
        <f t="shared" si="6"/>
        <v>3.0750000000000002</v>
      </c>
    </row>
    <row r="34" spans="1:17" ht="24.6" thickBot="1" x14ac:dyDescent="0.45">
      <c r="A34" s="7"/>
      <c r="B34" s="8" t="s">
        <v>33</v>
      </c>
      <c r="C34" s="17">
        <f>SUM(C6:C33)</f>
        <v>7300</v>
      </c>
      <c r="D34" s="40">
        <v>60</v>
      </c>
      <c r="E34" s="40">
        <f>SUM(E6:E33)</f>
        <v>438000</v>
      </c>
      <c r="F34" s="41">
        <f t="shared" si="2"/>
        <v>219000</v>
      </c>
      <c r="G34" s="40">
        <f t="shared" ref="G34:I34" si="9">SUM(G6:G33)</f>
        <v>67112</v>
      </c>
      <c r="H34" s="40"/>
      <c r="I34" s="40">
        <f t="shared" si="9"/>
        <v>266674</v>
      </c>
      <c r="J34" s="42">
        <f>G34/F34*100</f>
        <v>30.644748858447489</v>
      </c>
      <c r="K34" s="43">
        <v>20</v>
      </c>
      <c r="L34" s="40">
        <f>SUM(L6:L33)</f>
        <v>146000</v>
      </c>
      <c r="M34" s="44">
        <f t="shared" si="4"/>
        <v>73000</v>
      </c>
      <c r="N34" s="40">
        <f t="shared" ref="N34:P34" si="10">SUM(N6:N33)</f>
        <v>16556</v>
      </c>
      <c r="O34" s="40"/>
      <c r="P34" s="40">
        <f t="shared" si="10"/>
        <v>88808</v>
      </c>
      <c r="Q34" s="45">
        <f t="shared" si="6"/>
        <v>22.67945205479452</v>
      </c>
    </row>
    <row r="35" spans="1:17" x14ac:dyDescent="0.35">
      <c r="A35" s="16"/>
      <c r="B35" s="16"/>
      <c r="C35" s="1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 t="s">
        <v>34</v>
      </c>
      <c r="O35" s="47"/>
      <c r="P35" s="47" t="s">
        <v>44</v>
      </c>
      <c r="Q35" s="46"/>
    </row>
  </sheetData>
  <mergeCells count="7">
    <mergeCell ref="D2:Q2"/>
    <mergeCell ref="A3:Q3"/>
    <mergeCell ref="A4:A5"/>
    <mergeCell ref="B4:B5"/>
    <mergeCell ref="C4:C5"/>
    <mergeCell ref="D4:J4"/>
    <mergeCell ref="K4:Q4"/>
  </mergeCells>
  <pageMargins left="0.38" right="0.2" top="0.75" bottom="0.75" header="0.3" footer="0.3"/>
  <pageSetup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PMSBY_PMJJBY Target-Achiev.</vt:lpstr>
      <vt:lpstr>'PMSBY_PMJJBY Target-Achiev.'!Print_Area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2020-10-28T11:05:52Z</cp:lastPrinted>
  <dcterms:created xsi:type="dcterms:W3CDTF">2020-07-15T05:20:31Z</dcterms:created>
  <dcterms:modified xsi:type="dcterms:W3CDTF">2020-12-07T10:48:04Z</dcterms:modified>
</cp:coreProperties>
</file>