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48"/>
  </bookViews>
  <sheets>
    <sheet name="Sheet1" sheetId="1" r:id="rId1"/>
    <sheet name="Sheet3" sheetId="3" r:id="rId2"/>
  </sheets>
  <definedNames>
    <definedName name="_xlnm.Print_Area" localSheetId="0">Sheet1!$A$2:$W$37</definedName>
  </definedNames>
  <calcPr calcId="162913"/>
</workbook>
</file>

<file path=xl/calcChain.xml><?xml version="1.0" encoding="utf-8"?>
<calcChain xmlns="http://schemas.openxmlformats.org/spreadsheetml/2006/main">
  <c r="AH8" i="1" l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4" i="1"/>
  <c r="AI34" i="1"/>
  <c r="AH35" i="1"/>
  <c r="AI35" i="1"/>
  <c r="AB36" i="1"/>
  <c r="AH36" i="1" s="1"/>
  <c r="AC36" i="1"/>
  <c r="AD36" i="1"/>
  <c r="AE36" i="1"/>
  <c r="AI36" i="1" s="1"/>
  <c r="AF36" i="1"/>
  <c r="AG36" i="1"/>
  <c r="U9" i="1" l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V8" i="1"/>
  <c r="U8" i="1"/>
  <c r="U36" i="1" l="1"/>
  <c r="V36" i="1"/>
  <c r="I36" i="1"/>
  <c r="H36" i="1"/>
  <c r="S36" i="1"/>
  <c r="R36" i="1"/>
  <c r="Q36" i="1"/>
  <c r="P36" i="1"/>
  <c r="O36" i="1"/>
  <c r="N36" i="1"/>
  <c r="M36" i="1"/>
  <c r="L36" i="1"/>
  <c r="K36" i="1"/>
  <c r="J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<sst xmlns="http://schemas.openxmlformats.org/spreadsheetml/2006/main" count="109" uniqueCount="57">
  <si>
    <t>Sr No</t>
  </si>
  <si>
    <t>Total Digital transactions</t>
  </si>
  <si>
    <t>No. of Transactions</t>
  </si>
  <si>
    <t>Amount</t>
  </si>
  <si>
    <t>No. of  Transactions</t>
  </si>
  <si>
    <t>No.</t>
  </si>
  <si>
    <t>Total</t>
  </si>
  <si>
    <t>Budget (No. of Digital Transaction 2017-18)</t>
  </si>
  <si>
    <t>No. of PoS Machines</t>
  </si>
  <si>
    <t>USSD &amp; UPI, Bhim App (Only Outward Transactions)</t>
  </si>
  <si>
    <t>IBS &amp;MBS (other than IMPS, NEFT,RTGS (Only otward Transactins)</t>
  </si>
  <si>
    <t>IMPS (IBS,MBS,Branches &amp;others)(Only Outward Transactins)</t>
  </si>
  <si>
    <t xml:space="preserve"> Transactions Through e-wallets (Paytm, Airtel Money etc.) (Only outward Transactins)</t>
  </si>
  <si>
    <t>RTGS &amp; NEFT (through all channels excluding offfice accounts) (Only outward Transactins)</t>
  </si>
  <si>
    <t>Other ECS and NACH (Debit &amp; Credit)</t>
  </si>
  <si>
    <t>AePS (Finance )/Adhar Pay (Only Outward Transactions)</t>
  </si>
  <si>
    <t>Debit &amp; Credit Card Transactions (Finance, Successful Including POS,ATM and E-com ) excluding ATM cash withdrawl (Only outward Transactins)</t>
  </si>
  <si>
    <t>BBPS (Bharat Bill Payment System)</t>
  </si>
  <si>
    <t>NETC (National Electronic Toll Collection)</t>
  </si>
  <si>
    <t>PPC (Prepaid Card )</t>
  </si>
  <si>
    <t xml:space="preserve">Total </t>
  </si>
  <si>
    <t>%Age Achievement</t>
  </si>
  <si>
    <t>Only Total Figures for Punjab State; No districtwise Requirment</t>
  </si>
  <si>
    <t>UCO BANK</t>
  </si>
  <si>
    <t>IDBI Bk Ltd</t>
  </si>
  <si>
    <t>J&amp;K BK Ltd</t>
  </si>
  <si>
    <t>HDFC BK Ld</t>
  </si>
  <si>
    <t>ICICI Bk Ltd</t>
  </si>
  <si>
    <t>YES BANK</t>
  </si>
  <si>
    <t>INDUSIND BANK</t>
  </si>
  <si>
    <t>AXIS Bank</t>
  </si>
  <si>
    <t>PB. GRAMIN BK.</t>
  </si>
  <si>
    <t>PB. State Coop. BK</t>
  </si>
  <si>
    <t>Name of Bank</t>
  </si>
  <si>
    <t>Capital Small Fin.Bk.</t>
  </si>
  <si>
    <t>KOTAK MAHINDRA BK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</si>
  <si>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</si>
  <si>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</si>
  <si>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</si>
  <si>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</si>
  <si>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</si>
  <si>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</si>
  <si>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</si>
  <si>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</si>
  <si>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 Overseas Bank</t>
  </si>
  <si>
    <t>State Bank of India</t>
  </si>
  <si>
    <t>Union Bank of India</t>
  </si>
  <si>
    <t>AU Small Fin.Bk.</t>
  </si>
  <si>
    <t>Federal Bank</t>
  </si>
  <si>
    <t>Jana Small Finance Bank</t>
  </si>
  <si>
    <t>Ujjivan Small Fin. Bank</t>
  </si>
  <si>
    <t>Bandhan Bank</t>
  </si>
  <si>
    <t>Information regarding Digital transactions from 01.04.2020 to 30.09.2020                                      ( Amount in crores)</t>
  </si>
  <si>
    <t>Information regarding Digital transactions from 01.07.2020 to 30.09.2020 ( Amount in crores)</t>
  </si>
  <si>
    <t>Annexure - 37</t>
  </si>
  <si>
    <t>SLBC Punjab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</si>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</sst>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22"/>
      <name val="Century Gothic"/>
      <family val="2"/>
    </font>
    <font>
      <sz val="11"/>
      <name val="Calibri"/>
      <family val="2"/>
      <scheme val="minor"/>
    </font>
    <font>
      <b/>
      <sz val="30"/>
      <name val="Century Gothic"/>
      <family val="2"/>
    </font>
    <font>
      <b/>
      <sz val="26"/>
      <name val="Century Gothic"/>
      <family val="2"/>
    </font>
    <font>
      <sz val="14"/>
      <name val="Calibri"/>
      <family val="2"/>
      <scheme val="minor"/>
    </font>
    <font>
      <sz val="22"/>
      <name val="Calibri"/>
      <family val="2"/>
      <scheme val="minor"/>
    </font>
    <font>
      <b/>
      <sz val="36"/>
      <name val="Century Gothic"/>
      <family val="2"/>
    </font>
    <font>
      <sz val="36"/>
      <name val="Century Gothic"/>
      <family val="2"/>
    </font>
    <font>
      <sz val="16"/>
      <name val="Calibri"/>
      <family val="2"/>
      <scheme val="minor"/>
    </font>
    <font>
      <sz val="30"/>
      <name val="Century Gothic"/>
      <family val="2"/>
    </font>
    <font>
      <sz val="30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name val="Calibri"/>
      <family val="2"/>
      <scheme val="minor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5"/>
      <name val="Calibri"/>
      <family val="2"/>
      <scheme val="minor"/>
    </font>
    <font>
      <b/>
      <sz val="34"/>
      <name val="Calibri"/>
      <family val="2"/>
      <scheme val="minor"/>
    </font>
    <font>
      <b/>
      <sz val="3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134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18" xfId="0" applyFont="1" applyFill="1" applyBorder="1" applyAlignment="1">
      <alignment vertical="center"/>
    </xf>
    <xf numFmtId="0" fontId="7" fillId="0" borderId="0" xfId="0" applyFont="1"/>
    <xf numFmtId="0" fontId="3" fillId="0" borderId="9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6" fillId="0" borderId="35" xfId="0" applyFont="1" applyBorder="1"/>
    <xf numFmtId="1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6" fillId="0" borderId="29" xfId="0" applyFont="1" applyBorder="1"/>
    <xf numFmtId="0" fontId="9" fillId="0" borderId="21" xfId="0" applyFont="1" applyBorder="1" applyAlignment="1">
      <alignment horizontal="right"/>
    </xf>
    <xf numFmtId="1" fontId="9" fillId="0" borderId="20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" fontId="9" fillId="0" borderId="29" xfId="0" applyNumberFormat="1" applyFont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right"/>
    </xf>
    <xf numFmtId="1" fontId="9" fillId="0" borderId="30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/>
    </xf>
    <xf numFmtId="1" fontId="6" fillId="0" borderId="18" xfId="2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7" fillId="0" borderId="0" xfId="0" applyFont="1"/>
    <xf numFmtId="0" fontId="4" fillId="0" borderId="39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4" xfId="0" applyFont="1" applyBorder="1"/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21" fillId="0" borderId="18" xfId="0" applyFont="1" applyFill="1" applyBorder="1" applyAlignment="1">
      <alignment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36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center"/>
    </xf>
    <xf numFmtId="0" fontId="9" fillId="0" borderId="34" xfId="0" applyFont="1" applyBorder="1" applyAlignment="1">
      <alignment horizontal="right"/>
    </xf>
    <xf numFmtId="1" fontId="9" fillId="0" borderId="33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1" fontId="9" fillId="0" borderId="37" xfId="0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right"/>
    </xf>
    <xf numFmtId="1" fontId="24" fillId="0" borderId="0" xfId="0" applyNumberFormat="1" applyFont="1" applyAlignment="1">
      <alignment horizontal="center"/>
    </xf>
    <xf numFmtId="0" fontId="6" fillId="0" borderId="42" xfId="0" applyFont="1" applyBorder="1"/>
    <xf numFmtId="0" fontId="9" fillId="0" borderId="43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1" fontId="9" fillId="0" borderId="44" xfId="0" applyNumberFormat="1" applyFont="1" applyBorder="1" applyAlignment="1">
      <alignment horizontal="right"/>
    </xf>
    <xf numFmtId="1" fontId="9" fillId="0" borderId="45" xfId="0" applyNumberFormat="1" applyFont="1" applyBorder="1" applyAlignment="1">
      <alignment horizontal="right"/>
    </xf>
    <xf numFmtId="1" fontId="9" fillId="0" borderId="26" xfId="0" applyNumberFormat="1" applyFont="1" applyBorder="1" applyAlignment="1">
      <alignment horizontal="right"/>
    </xf>
    <xf numFmtId="1" fontId="9" fillId="0" borderId="42" xfId="0" applyNumberFormat="1" applyFont="1" applyBorder="1" applyAlignment="1">
      <alignment horizontal="right"/>
    </xf>
    <xf numFmtId="1" fontId="9" fillId="0" borderId="46" xfId="0" applyNumberFormat="1" applyFont="1" applyBorder="1" applyAlignment="1">
      <alignment horizontal="right"/>
    </xf>
    <xf numFmtId="1" fontId="9" fillId="0" borderId="47" xfId="0" applyNumberFormat="1" applyFont="1" applyBorder="1" applyAlignment="1">
      <alignment horizontal="right"/>
    </xf>
    <xf numFmtId="1" fontId="9" fillId="0" borderId="48" xfId="0" applyNumberFormat="1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top" wrapText="1"/>
    </xf>
    <xf numFmtId="44" fontId="3" fillId="0" borderId="10" xfId="1" applyFont="1" applyBorder="1" applyAlignment="1">
      <alignment horizontal="center" vertical="top" wrapText="1"/>
    </xf>
    <xf numFmtId="44" fontId="3" fillId="0" borderId="3" xfId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6" fillId="0" borderId="16" xfId="0" applyFont="1" applyBorder="1"/>
  </cellXfs>
  <cellStyles count="4">
    <cellStyle name="Currency" xfId="1" builtinId="4"/>
    <cellStyle name="Normal" xfId="0" builtinId="0"/>
    <cellStyle name="Normal 2" xfId="2"/>
    <cellStyle name="Normal 3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7"/>
  <sheetViews>
    <sheetView tabSelected="1" view="pageBreakPreview" topLeftCell="K1" zoomScale="40" zoomScaleNormal="55" zoomScaleSheetLayoutView="40" workbookViewId="0">
      <selection activeCell="T2" sqref="T2:V2"/>
    </sheetView>
  </sheetViews>
  <sheetFormatPr defaultRowHeight="14.4" x14ac:dyDescent="0.3"/>
  <cols>
    <col min="1" max="1" width="9" style="1" bestFit="1" customWidth="1"/>
    <col min="2" max="2" width="68" style="1" customWidth="1"/>
    <col min="3" max="3" width="28" style="1" customWidth="1"/>
    <col min="4" max="4" width="30.5546875" style="1" customWidth="1"/>
    <col min="5" max="5" width="35.44140625" style="1" customWidth="1"/>
    <col min="6" max="6" width="40.44140625" style="1" customWidth="1"/>
    <col min="7" max="7" width="46.44140625" style="1" customWidth="1"/>
    <col min="8" max="8" width="43.33203125" style="1" customWidth="1"/>
    <col min="9" max="9" width="42.21875" style="1" customWidth="1"/>
    <col min="10" max="10" width="35.33203125" style="1" customWidth="1"/>
    <col min="11" max="11" width="39.88671875" style="1" customWidth="1"/>
    <col min="12" max="12" width="40.6640625" style="1" customWidth="1"/>
    <col min="13" max="13" width="44.33203125" style="1" customWidth="1"/>
    <col min="14" max="14" width="35.44140625" style="1" customWidth="1"/>
    <col min="15" max="15" width="42.88671875" style="1" customWidth="1"/>
    <col min="16" max="16" width="36.21875" style="1" customWidth="1"/>
    <col min="17" max="17" width="42.44140625" style="1" customWidth="1"/>
    <col min="18" max="18" width="37" style="1" customWidth="1"/>
    <col min="19" max="19" width="34.109375" style="1" customWidth="1"/>
    <col min="20" max="20" width="21.5546875" style="1" hidden="1" customWidth="1"/>
    <col min="21" max="21" width="45" style="1" customWidth="1"/>
    <col min="22" max="22" width="42.77734375" style="1" customWidth="1"/>
    <col min="23" max="23" width="19" style="1" hidden="1" customWidth="1"/>
    <col min="24" max="24" width="9" style="1" hidden="1" customWidth="1"/>
    <col min="25" max="25" width="0" style="1" hidden="1" customWidth="1"/>
    <col min="26" max="26" width="13.44140625" style="27" hidden="1" customWidth="1"/>
    <col min="27" max="27" width="42.5546875" style="1" hidden="1" customWidth="1"/>
    <col min="28" max="28" width="22.33203125" style="1" hidden="1" customWidth="1"/>
    <col min="29" max="29" width="18.5546875" style="1" hidden="1" customWidth="1"/>
    <col min="30" max="30" width="22" style="1" hidden="1" customWidth="1"/>
    <col min="31" max="31" width="18.5546875" style="1" hidden="1" customWidth="1"/>
    <col min="32" max="32" width="22.6640625" style="1" hidden="1" customWidth="1"/>
    <col min="33" max="33" width="18.5546875" style="1" hidden="1" customWidth="1"/>
    <col min="34" max="34" width="18.88671875" style="1" hidden="1" customWidth="1"/>
    <col min="35" max="35" width="18.33203125" style="1" hidden="1" customWidth="1"/>
    <col min="36" max="43" width="0" style="1" hidden="1" customWidth="1"/>
    <col min="44" max="16384" width="8.88671875" style="1"/>
  </cols>
  <sheetData>
    <row r="2" spans="1:35" ht="40.950000000000003" customHeight="1" thickBot="1" x14ac:dyDescent="0.9">
      <c r="T2" s="133" t="s">
        <v>54</v>
      </c>
      <c r="U2" s="133"/>
      <c r="V2" s="133"/>
    </row>
    <row r="3" spans="1:35" s="28" customFormat="1" ht="77.25" customHeight="1" thickBot="1" x14ac:dyDescent="0.7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Z3" s="122" t="s">
        <v>52</v>
      </c>
      <c r="AA3" s="123"/>
      <c r="AB3" s="123"/>
      <c r="AC3" s="123"/>
      <c r="AD3" s="123"/>
      <c r="AE3" s="123"/>
      <c r="AF3" s="123"/>
      <c r="AG3" s="123"/>
      <c r="AH3" s="123"/>
      <c r="AI3" s="124"/>
    </row>
    <row r="4" spans="1:35" ht="15" thickBot="1" x14ac:dyDescent="0.35">
      <c r="A4" s="29"/>
      <c r="B4" s="2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0"/>
      <c r="O4" s="31"/>
      <c r="P4" s="31"/>
      <c r="Q4" s="31"/>
      <c r="R4" s="31"/>
      <c r="S4" s="31"/>
      <c r="T4" s="31"/>
      <c r="U4" s="2"/>
      <c r="V4" s="2"/>
      <c r="W4" s="32"/>
    </row>
    <row r="5" spans="1:35" s="4" customFormat="1" ht="167.25" customHeight="1" thickBot="1" x14ac:dyDescent="0.4">
      <c r="A5" s="104" t="s">
        <v>0</v>
      </c>
      <c r="B5" s="107" t="s">
        <v>33</v>
      </c>
      <c r="C5" s="107" t="s">
        <v>8</v>
      </c>
      <c r="D5" s="102" t="s">
        <v>15</v>
      </c>
      <c r="E5" s="96"/>
      <c r="F5" s="103" t="s">
        <v>11</v>
      </c>
      <c r="G5" s="102"/>
      <c r="H5" s="96" t="s">
        <v>9</v>
      </c>
      <c r="I5" s="96"/>
      <c r="J5" s="96" t="s">
        <v>12</v>
      </c>
      <c r="K5" s="96"/>
      <c r="L5" s="96" t="s">
        <v>16</v>
      </c>
      <c r="M5" s="96"/>
      <c r="N5" s="96" t="s">
        <v>13</v>
      </c>
      <c r="O5" s="96"/>
      <c r="P5" s="97" t="s">
        <v>10</v>
      </c>
      <c r="Q5" s="98"/>
      <c r="R5" s="97" t="s">
        <v>14</v>
      </c>
      <c r="S5" s="98"/>
      <c r="T5" s="114" t="s">
        <v>7</v>
      </c>
      <c r="U5" s="97" t="s">
        <v>1</v>
      </c>
      <c r="V5" s="111"/>
      <c r="W5" s="98"/>
      <c r="Z5" s="130" t="s">
        <v>0</v>
      </c>
      <c r="AA5" s="127" t="s">
        <v>33</v>
      </c>
      <c r="AB5" s="125" t="s">
        <v>17</v>
      </c>
      <c r="AC5" s="126"/>
      <c r="AD5" s="125" t="s">
        <v>18</v>
      </c>
      <c r="AE5" s="126"/>
      <c r="AF5" s="125" t="s">
        <v>19</v>
      </c>
      <c r="AG5" s="126"/>
      <c r="AH5" s="125" t="s">
        <v>20</v>
      </c>
      <c r="AI5" s="126"/>
    </row>
    <row r="6" spans="1:35" ht="85.5" customHeight="1" thickBot="1" x14ac:dyDescent="0.35">
      <c r="A6" s="105"/>
      <c r="B6" s="108"/>
      <c r="C6" s="108"/>
      <c r="D6" s="5" t="s">
        <v>2</v>
      </c>
      <c r="E6" s="70" t="s">
        <v>3</v>
      </c>
      <c r="F6" s="70" t="s">
        <v>2</v>
      </c>
      <c r="G6" s="70" t="s">
        <v>3</v>
      </c>
      <c r="H6" s="70" t="s">
        <v>2</v>
      </c>
      <c r="I6" s="70" t="s">
        <v>3</v>
      </c>
      <c r="J6" s="70" t="s">
        <v>4</v>
      </c>
      <c r="K6" s="70" t="s">
        <v>3</v>
      </c>
      <c r="L6" s="70" t="s">
        <v>4</v>
      </c>
      <c r="M6" s="6" t="s">
        <v>3</v>
      </c>
      <c r="N6" s="71" t="s">
        <v>2</v>
      </c>
      <c r="O6" s="7" t="s">
        <v>3</v>
      </c>
      <c r="P6" s="71" t="s">
        <v>2</v>
      </c>
      <c r="Q6" s="7" t="s">
        <v>3</v>
      </c>
      <c r="R6" s="71" t="s">
        <v>2</v>
      </c>
      <c r="S6" s="7" t="s">
        <v>3</v>
      </c>
      <c r="T6" s="115"/>
      <c r="U6" s="112" t="s">
        <v>5</v>
      </c>
      <c r="V6" s="112" t="s">
        <v>3</v>
      </c>
      <c r="W6" s="112" t="s">
        <v>21</v>
      </c>
      <c r="Z6" s="131"/>
      <c r="AA6" s="129"/>
      <c r="AB6" s="33" t="s">
        <v>2</v>
      </c>
      <c r="AC6" s="34" t="s">
        <v>3</v>
      </c>
      <c r="AD6" s="34" t="s">
        <v>2</v>
      </c>
      <c r="AE6" s="34" t="s">
        <v>3</v>
      </c>
      <c r="AF6" s="34" t="s">
        <v>2</v>
      </c>
      <c r="AG6" s="34" t="s">
        <v>3</v>
      </c>
      <c r="AH6" s="127" t="s">
        <v>5</v>
      </c>
      <c r="AI6" s="127" t="s">
        <v>3</v>
      </c>
    </row>
    <row r="7" spans="1:35" s="8" customFormat="1" ht="46.5" customHeight="1" thickBot="1" x14ac:dyDescent="0.6">
      <c r="A7" s="106"/>
      <c r="B7" s="109"/>
      <c r="C7" s="109"/>
      <c r="D7" s="110">
        <v>1</v>
      </c>
      <c r="E7" s="110"/>
      <c r="F7" s="110">
        <v>2</v>
      </c>
      <c r="G7" s="110"/>
      <c r="H7" s="110">
        <v>3</v>
      </c>
      <c r="I7" s="110"/>
      <c r="J7" s="110">
        <v>4</v>
      </c>
      <c r="K7" s="110"/>
      <c r="L7" s="110">
        <v>5</v>
      </c>
      <c r="M7" s="110"/>
      <c r="N7" s="110">
        <v>6</v>
      </c>
      <c r="O7" s="110"/>
      <c r="P7" s="110">
        <v>7</v>
      </c>
      <c r="Q7" s="110"/>
      <c r="R7" s="110">
        <v>8</v>
      </c>
      <c r="S7" s="110"/>
      <c r="T7" s="116"/>
      <c r="U7" s="113"/>
      <c r="V7" s="113"/>
      <c r="W7" s="113"/>
      <c r="Z7" s="132"/>
      <c r="AA7" s="128"/>
      <c r="AB7" s="125">
        <v>9</v>
      </c>
      <c r="AC7" s="126"/>
      <c r="AD7" s="125">
        <v>10</v>
      </c>
      <c r="AE7" s="126"/>
      <c r="AF7" s="125">
        <v>11</v>
      </c>
      <c r="AG7" s="126"/>
      <c r="AH7" s="128"/>
      <c r="AI7" s="128"/>
    </row>
    <row r="8" spans="1:35" s="51" customFormat="1" ht="46.2" customHeight="1" thickBot="1" x14ac:dyDescent="0.75">
      <c r="A8" s="9">
        <v>1</v>
      </c>
      <c r="B8" s="72" t="s">
        <v>36</v>
      </c>
      <c r="C8" s="73">
        <v>128</v>
      </c>
      <c r="D8" s="74">
        <v>2390890</v>
      </c>
      <c r="E8" s="75">
        <v>906.80000000000007</v>
      </c>
      <c r="F8" s="76">
        <v>617830</v>
      </c>
      <c r="G8" s="48">
        <v>351163.30000000005</v>
      </c>
      <c r="H8" s="74">
        <v>618820</v>
      </c>
      <c r="I8" s="75">
        <v>48250</v>
      </c>
      <c r="J8" s="76">
        <v>0</v>
      </c>
      <c r="K8" s="48">
        <v>0</v>
      </c>
      <c r="L8" s="17">
        <v>44805957</v>
      </c>
      <c r="M8" s="22">
        <v>1713845</v>
      </c>
      <c r="N8" s="76">
        <v>5192560</v>
      </c>
      <c r="O8" s="48">
        <v>10594590</v>
      </c>
      <c r="P8" s="77">
        <v>2086780</v>
      </c>
      <c r="Q8" s="75">
        <v>3256275</v>
      </c>
      <c r="R8" s="78">
        <v>5314110</v>
      </c>
      <c r="S8" s="48">
        <v>290321.59999999998</v>
      </c>
      <c r="T8" s="117">
        <v>24410778.800000001</v>
      </c>
      <c r="U8" s="48">
        <f t="shared" ref="U8:U35" si="0">D8+F8+H8+J8+L8+N8+P8+R8+AF8</f>
        <v>61026947</v>
      </c>
      <c r="V8" s="48">
        <f t="shared" ref="V8:V35" si="1">E8+G8+I8+K8+M8+O8+Q8+S8+AG8</f>
        <v>16255351.699999999</v>
      </c>
      <c r="W8" s="119" t="s">
        <v>22</v>
      </c>
      <c r="X8" s="11"/>
      <c r="Z8" s="52">
        <v>1</v>
      </c>
      <c r="AA8" s="57" t="s">
        <v>36</v>
      </c>
      <c r="AB8" s="58"/>
      <c r="AC8" s="59"/>
      <c r="AD8" s="60"/>
      <c r="AE8" s="61"/>
      <c r="AF8" s="58"/>
      <c r="AG8" s="59"/>
      <c r="AH8" s="58">
        <f>AB8+AD8+AF8</f>
        <v>0</v>
      </c>
      <c r="AI8" s="59">
        <f>AC8+AE8+AG8</f>
        <v>0</v>
      </c>
    </row>
    <row r="9" spans="1:35" s="11" customFormat="1" ht="45" thickBot="1" x14ac:dyDescent="0.75">
      <c r="A9" s="12">
        <v>2</v>
      </c>
      <c r="B9" s="3" t="s">
        <v>37</v>
      </c>
      <c r="C9" s="13">
        <v>0</v>
      </c>
      <c r="D9" s="49">
        <v>540247</v>
      </c>
      <c r="E9" s="22">
        <v>122.00237198900001</v>
      </c>
      <c r="F9" s="63">
        <v>31886</v>
      </c>
      <c r="G9" s="23">
        <v>31.080257368000005</v>
      </c>
      <c r="H9" s="17">
        <v>1638729</v>
      </c>
      <c r="I9" s="22">
        <v>272.566521389</v>
      </c>
      <c r="J9" s="64"/>
      <c r="K9" s="69"/>
      <c r="L9" s="49">
        <v>941819</v>
      </c>
      <c r="M9" s="22">
        <v>146.89876663700002</v>
      </c>
      <c r="N9" s="16">
        <v>380315</v>
      </c>
      <c r="O9" s="23">
        <v>5886.2511848600006</v>
      </c>
      <c r="P9" s="66">
        <v>31285</v>
      </c>
      <c r="Q9" s="68">
        <v>106.95997943799999</v>
      </c>
      <c r="R9" s="15"/>
      <c r="S9" s="23"/>
      <c r="T9" s="118">
        <v>0</v>
      </c>
      <c r="U9" s="48">
        <f t="shared" si="0"/>
        <v>3564281</v>
      </c>
      <c r="V9" s="48">
        <f t="shared" si="1"/>
        <v>6565.7590816810007</v>
      </c>
      <c r="W9" s="120"/>
      <c r="Z9" s="20">
        <v>2</v>
      </c>
      <c r="AA9" s="3" t="s">
        <v>37</v>
      </c>
      <c r="AB9" s="35"/>
      <c r="AC9" s="36"/>
      <c r="AD9" s="37"/>
      <c r="AE9" s="38"/>
      <c r="AF9" s="35"/>
      <c r="AG9" s="36"/>
      <c r="AH9" s="35">
        <f t="shared" ref="AH9:AI35" si="2">AB9+AD9+AF9</f>
        <v>0</v>
      </c>
      <c r="AI9" s="36">
        <f t="shared" si="2"/>
        <v>0</v>
      </c>
    </row>
    <row r="10" spans="1:35" s="51" customFormat="1" ht="45" thickBot="1" x14ac:dyDescent="0.75">
      <c r="A10" s="9">
        <v>3</v>
      </c>
      <c r="B10" s="3" t="s">
        <v>23</v>
      </c>
      <c r="C10" s="13">
        <v>138</v>
      </c>
      <c r="D10" s="17">
        <v>34085</v>
      </c>
      <c r="E10" s="22">
        <v>7</v>
      </c>
      <c r="F10" s="16">
        <v>135478</v>
      </c>
      <c r="G10" s="23">
        <v>201</v>
      </c>
      <c r="H10" s="17">
        <v>124531</v>
      </c>
      <c r="I10" s="22">
        <v>345</v>
      </c>
      <c r="J10" s="18">
        <v>7845</v>
      </c>
      <c r="K10" s="24">
        <v>0</v>
      </c>
      <c r="L10" s="17">
        <v>1846785</v>
      </c>
      <c r="M10" s="22">
        <v>804</v>
      </c>
      <c r="N10" s="16">
        <v>145896</v>
      </c>
      <c r="O10" s="23">
        <v>2014</v>
      </c>
      <c r="P10" s="14">
        <v>81245</v>
      </c>
      <c r="Q10" s="22">
        <v>635</v>
      </c>
      <c r="R10" s="15">
        <v>183451</v>
      </c>
      <c r="S10" s="23">
        <v>121</v>
      </c>
      <c r="T10" s="118">
        <v>2559316</v>
      </c>
      <c r="U10" s="48">
        <f t="shared" si="0"/>
        <v>2559316</v>
      </c>
      <c r="V10" s="48">
        <f t="shared" si="1"/>
        <v>4127</v>
      </c>
      <c r="W10" s="120"/>
      <c r="X10" s="11"/>
      <c r="Z10" s="52">
        <v>3</v>
      </c>
      <c r="AA10" s="50" t="s">
        <v>23</v>
      </c>
      <c r="AB10" s="53"/>
      <c r="AC10" s="54"/>
      <c r="AD10" s="55"/>
      <c r="AE10" s="56"/>
      <c r="AF10" s="53"/>
      <c r="AG10" s="54"/>
      <c r="AH10" s="53">
        <f t="shared" si="2"/>
        <v>0</v>
      </c>
      <c r="AI10" s="54">
        <f t="shared" si="2"/>
        <v>0</v>
      </c>
    </row>
    <row r="11" spans="1:35" s="11" customFormat="1" ht="45" thickBot="1" x14ac:dyDescent="0.75">
      <c r="A11" s="12">
        <v>4</v>
      </c>
      <c r="B11" s="3" t="s">
        <v>38</v>
      </c>
      <c r="C11" s="13">
        <v>0</v>
      </c>
      <c r="D11" s="17">
        <v>0</v>
      </c>
      <c r="E11" s="14">
        <v>0</v>
      </c>
      <c r="F11" s="16">
        <v>136760.72</v>
      </c>
      <c r="G11" s="21">
        <v>0</v>
      </c>
      <c r="H11" s="17">
        <v>79657.14</v>
      </c>
      <c r="I11" s="14">
        <v>0</v>
      </c>
      <c r="J11" s="16">
        <v>0</v>
      </c>
      <c r="K11" s="21">
        <v>0</v>
      </c>
      <c r="L11" s="17">
        <v>167905.15640000001</v>
      </c>
      <c r="M11" s="14">
        <v>0</v>
      </c>
      <c r="N11" s="16">
        <v>91258.62</v>
      </c>
      <c r="O11" s="21">
        <v>0</v>
      </c>
      <c r="P11" s="17">
        <v>0</v>
      </c>
      <c r="Q11" s="14">
        <v>0</v>
      </c>
      <c r="R11" s="16">
        <v>0</v>
      </c>
      <c r="S11" s="21">
        <v>0</v>
      </c>
      <c r="T11" s="118">
        <v>475581.63639999996</v>
      </c>
      <c r="U11" s="48">
        <f t="shared" si="0"/>
        <v>475581.63639999996</v>
      </c>
      <c r="V11" s="48">
        <f t="shared" si="1"/>
        <v>0</v>
      </c>
      <c r="W11" s="120"/>
      <c r="Z11" s="20">
        <v>4</v>
      </c>
      <c r="AA11" s="3" t="s">
        <v>38</v>
      </c>
      <c r="AB11" s="35"/>
      <c r="AC11" s="36"/>
      <c r="AD11" s="37"/>
      <c r="AE11" s="38"/>
      <c r="AF11" s="35"/>
      <c r="AG11" s="36"/>
      <c r="AH11" s="35">
        <f t="shared" si="2"/>
        <v>0</v>
      </c>
      <c r="AI11" s="36">
        <f t="shared" si="2"/>
        <v>0</v>
      </c>
    </row>
    <row r="12" spans="1:35" s="11" customFormat="1" ht="45" thickBot="1" x14ac:dyDescent="0.75">
      <c r="A12" s="9">
        <v>5</v>
      </c>
      <c r="B12" s="3" t="s">
        <v>39</v>
      </c>
      <c r="C12" s="13">
        <v>0</v>
      </c>
      <c r="D12" s="49">
        <v>0</v>
      </c>
      <c r="E12" s="22">
        <v>0</v>
      </c>
      <c r="F12" s="16">
        <v>68938</v>
      </c>
      <c r="G12" s="23">
        <v>141.25477780899999</v>
      </c>
      <c r="H12" s="17">
        <v>1558236</v>
      </c>
      <c r="I12" s="22">
        <v>289.37682197800007</v>
      </c>
      <c r="J12" s="16">
        <v>0</v>
      </c>
      <c r="K12" s="23">
        <v>0</v>
      </c>
      <c r="L12" s="17">
        <v>1596150</v>
      </c>
      <c r="M12" s="22">
        <v>478.14967788999991</v>
      </c>
      <c r="N12" s="16">
        <v>181135</v>
      </c>
      <c r="O12" s="23">
        <v>2974.3075377790001</v>
      </c>
      <c r="P12" s="17">
        <v>42154</v>
      </c>
      <c r="Q12" s="22">
        <v>207.07755238300007</v>
      </c>
      <c r="R12" s="16">
        <v>2129638</v>
      </c>
      <c r="S12" s="23">
        <v>5583.6607850449991</v>
      </c>
      <c r="T12" s="118">
        <v>3482885</v>
      </c>
      <c r="U12" s="48">
        <f t="shared" si="0"/>
        <v>5576251</v>
      </c>
      <c r="V12" s="48">
        <f t="shared" si="1"/>
        <v>9673.8271528839996</v>
      </c>
      <c r="W12" s="120"/>
      <c r="Z12" s="20">
        <v>5</v>
      </c>
      <c r="AA12" s="3" t="s">
        <v>39</v>
      </c>
      <c r="AB12" s="35"/>
      <c r="AC12" s="36"/>
      <c r="AD12" s="37"/>
      <c r="AE12" s="38"/>
      <c r="AF12" s="35"/>
      <c r="AG12" s="36"/>
      <c r="AH12" s="35">
        <f t="shared" si="2"/>
        <v>0</v>
      </c>
      <c r="AI12" s="36">
        <f t="shared" si="2"/>
        <v>0</v>
      </c>
    </row>
    <row r="13" spans="1:35" s="51" customFormat="1" ht="45" thickBot="1" x14ac:dyDescent="0.75">
      <c r="A13" s="12">
        <v>6</v>
      </c>
      <c r="B13" s="3" t="s">
        <v>40</v>
      </c>
      <c r="C13" s="13">
        <v>0</v>
      </c>
      <c r="D13" s="17">
        <v>0</v>
      </c>
      <c r="E13" s="22">
        <v>0</v>
      </c>
      <c r="F13" s="16">
        <v>51135</v>
      </c>
      <c r="G13" s="23">
        <v>27.579999999999995</v>
      </c>
      <c r="H13" s="17">
        <v>47319</v>
      </c>
      <c r="I13" s="22">
        <v>110.96000000000001</v>
      </c>
      <c r="J13" s="16">
        <v>0</v>
      </c>
      <c r="K13" s="23">
        <v>0</v>
      </c>
      <c r="L13" s="17">
        <v>134759</v>
      </c>
      <c r="M13" s="22">
        <v>47.84</v>
      </c>
      <c r="N13" s="16">
        <v>0</v>
      </c>
      <c r="O13" s="23">
        <v>0</v>
      </c>
      <c r="P13" s="17">
        <v>0</v>
      </c>
      <c r="Q13" s="22">
        <v>0</v>
      </c>
      <c r="R13" s="16">
        <v>0</v>
      </c>
      <c r="S13" s="23">
        <v>0</v>
      </c>
      <c r="T13" s="118">
        <v>233213</v>
      </c>
      <c r="U13" s="48">
        <f t="shared" si="0"/>
        <v>233213</v>
      </c>
      <c r="V13" s="48">
        <f t="shared" si="1"/>
        <v>186.38</v>
      </c>
      <c r="W13" s="120"/>
      <c r="X13" s="11"/>
      <c r="Z13" s="52">
        <v>6</v>
      </c>
      <c r="AA13" s="50" t="s">
        <v>40</v>
      </c>
      <c r="AB13" s="53"/>
      <c r="AC13" s="54"/>
      <c r="AD13" s="55"/>
      <c r="AE13" s="56"/>
      <c r="AF13" s="53"/>
      <c r="AG13" s="54"/>
      <c r="AH13" s="53">
        <f t="shared" si="2"/>
        <v>0</v>
      </c>
      <c r="AI13" s="54">
        <f t="shared" si="2"/>
        <v>0</v>
      </c>
    </row>
    <row r="14" spans="1:35" s="11" customFormat="1" ht="45" thickBot="1" x14ac:dyDescent="0.75">
      <c r="A14" s="9">
        <v>7</v>
      </c>
      <c r="B14" s="3" t="s">
        <v>41</v>
      </c>
      <c r="C14" s="13"/>
      <c r="D14" s="17"/>
      <c r="E14" s="22"/>
      <c r="F14" s="16"/>
      <c r="G14" s="23"/>
      <c r="H14" s="17"/>
      <c r="I14" s="22"/>
      <c r="J14" s="18"/>
      <c r="K14" s="24"/>
      <c r="L14" s="17"/>
      <c r="M14" s="22"/>
      <c r="N14" s="16"/>
      <c r="O14" s="23"/>
      <c r="P14" s="14"/>
      <c r="Q14" s="22"/>
      <c r="R14" s="15"/>
      <c r="S14" s="23"/>
      <c r="T14" s="118">
        <v>0</v>
      </c>
      <c r="U14" s="48">
        <f t="shared" si="0"/>
        <v>0</v>
      </c>
      <c r="V14" s="48">
        <f t="shared" si="1"/>
        <v>0</v>
      </c>
      <c r="W14" s="120"/>
      <c r="Z14" s="20">
        <v>7</v>
      </c>
      <c r="AA14" s="3" t="s">
        <v>41</v>
      </c>
      <c r="AB14" s="35"/>
      <c r="AC14" s="36"/>
      <c r="AD14" s="37"/>
      <c r="AE14" s="38"/>
      <c r="AF14" s="35"/>
      <c r="AG14" s="36"/>
      <c r="AH14" s="35">
        <f t="shared" si="2"/>
        <v>0</v>
      </c>
      <c r="AI14" s="36">
        <f t="shared" si="2"/>
        <v>0</v>
      </c>
    </row>
    <row r="15" spans="1:35" s="11" customFormat="1" ht="45" thickBot="1" x14ac:dyDescent="0.75">
      <c r="A15" s="12">
        <v>8</v>
      </c>
      <c r="B15" s="3" t="s">
        <v>42</v>
      </c>
      <c r="C15" s="13">
        <v>0</v>
      </c>
      <c r="D15" s="49">
        <v>2400</v>
      </c>
      <c r="E15" s="22">
        <v>0.60950000000000004</v>
      </c>
      <c r="F15" s="16">
        <v>352802</v>
      </c>
      <c r="G15" s="23">
        <v>319.17569999999995</v>
      </c>
      <c r="H15" s="17">
        <v>2262387</v>
      </c>
      <c r="I15" s="22">
        <v>422.77799999999996</v>
      </c>
      <c r="J15" s="18">
        <v>0</v>
      </c>
      <c r="K15" s="24">
        <v>0</v>
      </c>
      <c r="L15" s="17">
        <v>97513</v>
      </c>
      <c r="M15" s="22">
        <v>14.8994</v>
      </c>
      <c r="N15" s="16">
        <v>1125931</v>
      </c>
      <c r="O15" s="23">
        <v>9999.8183999999983</v>
      </c>
      <c r="P15" s="14">
        <v>485347</v>
      </c>
      <c r="Q15" s="22">
        <v>863.72520000000009</v>
      </c>
      <c r="R15" s="15">
        <v>530186</v>
      </c>
      <c r="S15" s="23">
        <v>181.24170000000001</v>
      </c>
      <c r="T15" s="118">
        <v>2138258</v>
      </c>
      <c r="U15" s="48">
        <f t="shared" si="0"/>
        <v>4856566</v>
      </c>
      <c r="V15" s="48">
        <f t="shared" si="1"/>
        <v>11802.2479</v>
      </c>
      <c r="W15" s="120"/>
      <c r="Z15" s="20">
        <v>8</v>
      </c>
      <c r="AA15" s="3" t="s">
        <v>42</v>
      </c>
      <c r="AB15" s="35"/>
      <c r="AC15" s="36"/>
      <c r="AD15" s="37"/>
      <c r="AE15" s="38"/>
      <c r="AF15" s="35"/>
      <c r="AG15" s="36"/>
      <c r="AH15" s="35">
        <f t="shared" si="2"/>
        <v>0</v>
      </c>
      <c r="AI15" s="36">
        <f t="shared" si="2"/>
        <v>0</v>
      </c>
    </row>
    <row r="16" spans="1:35" s="11" customFormat="1" ht="45" thickBot="1" x14ac:dyDescent="0.75">
      <c r="A16" s="9">
        <v>9</v>
      </c>
      <c r="B16" s="3" t="s">
        <v>43</v>
      </c>
      <c r="C16" s="13">
        <v>129</v>
      </c>
      <c r="D16" s="49">
        <v>0</v>
      </c>
      <c r="E16" s="22">
        <v>0</v>
      </c>
      <c r="F16" s="16">
        <v>145915</v>
      </c>
      <c r="G16" s="23">
        <v>14404.158550395001</v>
      </c>
      <c r="H16" s="17">
        <v>223054</v>
      </c>
      <c r="I16" s="22">
        <v>5819.3275999999996</v>
      </c>
      <c r="J16" s="18">
        <v>199453</v>
      </c>
      <c r="K16" s="24">
        <v>6849.43</v>
      </c>
      <c r="L16" s="17">
        <v>1442503</v>
      </c>
      <c r="M16" s="22">
        <v>4112.1902593260002</v>
      </c>
      <c r="N16" s="16">
        <v>79387.600000000006</v>
      </c>
      <c r="O16" s="23">
        <v>17305.449999999997</v>
      </c>
      <c r="P16" s="14">
        <v>0</v>
      </c>
      <c r="Q16" s="22">
        <v>0</v>
      </c>
      <c r="R16" s="15">
        <v>0</v>
      </c>
      <c r="S16" s="23">
        <v>0</v>
      </c>
      <c r="T16" s="118">
        <v>2090312.6</v>
      </c>
      <c r="U16" s="48">
        <f t="shared" si="0"/>
        <v>2090312.6</v>
      </c>
      <c r="V16" s="48">
        <f t="shared" si="1"/>
        <v>48490.556409721001</v>
      </c>
      <c r="W16" s="120"/>
      <c r="Z16" s="20">
        <v>9</v>
      </c>
      <c r="AA16" s="3" t="s">
        <v>43</v>
      </c>
      <c r="AB16" s="35"/>
      <c r="AC16" s="36"/>
      <c r="AD16" s="37"/>
      <c r="AE16" s="38"/>
      <c r="AF16" s="35"/>
      <c r="AG16" s="36"/>
      <c r="AH16" s="35">
        <f t="shared" si="2"/>
        <v>0</v>
      </c>
      <c r="AI16" s="36">
        <f t="shared" si="2"/>
        <v>0</v>
      </c>
    </row>
    <row r="17" spans="1:35" s="11" customFormat="1" ht="45" thickBot="1" x14ac:dyDescent="0.75">
      <c r="A17" s="12">
        <v>10</v>
      </c>
      <c r="B17" s="3" t="s">
        <v>44</v>
      </c>
      <c r="C17" s="13">
        <v>0</v>
      </c>
      <c r="D17" s="49">
        <v>81355</v>
      </c>
      <c r="E17" s="22">
        <v>5.5250000000000004</v>
      </c>
      <c r="F17" s="16">
        <v>88900</v>
      </c>
      <c r="G17" s="23">
        <v>191.625</v>
      </c>
      <c r="H17" s="17">
        <v>347710</v>
      </c>
      <c r="I17" s="22">
        <v>14.375</v>
      </c>
      <c r="J17" s="18">
        <v>320120</v>
      </c>
      <c r="K17" s="24">
        <v>20.775000000000002</v>
      </c>
      <c r="L17" s="17">
        <v>24495</v>
      </c>
      <c r="M17" s="22">
        <v>19.375</v>
      </c>
      <c r="N17" s="16">
        <v>780565</v>
      </c>
      <c r="O17" s="23">
        <v>949.65000000000009</v>
      </c>
      <c r="P17" s="14">
        <v>71172.5</v>
      </c>
      <c r="Q17" s="22">
        <v>180.625</v>
      </c>
      <c r="R17" s="15">
        <v>8780</v>
      </c>
      <c r="S17" s="23">
        <v>10.625</v>
      </c>
      <c r="T17" s="118">
        <v>689239</v>
      </c>
      <c r="U17" s="48">
        <f t="shared" si="0"/>
        <v>1723097.5</v>
      </c>
      <c r="V17" s="48">
        <f t="shared" si="1"/>
        <v>1392.575</v>
      </c>
      <c r="W17" s="120"/>
      <c r="Z17" s="20">
        <v>10</v>
      </c>
      <c r="AA17" s="3" t="s">
        <v>44</v>
      </c>
      <c r="AB17" s="39"/>
      <c r="AC17" s="39"/>
      <c r="AD17" s="40"/>
      <c r="AE17" s="40"/>
      <c r="AF17" s="40"/>
      <c r="AG17" s="40"/>
      <c r="AH17" s="35">
        <f t="shared" si="2"/>
        <v>0</v>
      </c>
      <c r="AI17" s="36">
        <f t="shared" si="2"/>
        <v>0</v>
      </c>
    </row>
    <row r="18" spans="1:35" s="11" customFormat="1" ht="45" thickBot="1" x14ac:dyDescent="0.75">
      <c r="A18" s="9">
        <v>11</v>
      </c>
      <c r="B18" s="3" t="s">
        <v>45</v>
      </c>
      <c r="C18" s="13">
        <v>0</v>
      </c>
      <c r="D18" s="49">
        <v>0</v>
      </c>
      <c r="E18" s="22">
        <v>0</v>
      </c>
      <c r="F18" s="16">
        <v>459</v>
      </c>
      <c r="G18" s="23">
        <v>29.206778</v>
      </c>
      <c r="H18" s="17">
        <v>14219810</v>
      </c>
      <c r="I18" s="22">
        <v>213415.73601700002</v>
      </c>
      <c r="J18" s="18">
        <v>0</v>
      </c>
      <c r="K18" s="24">
        <v>0</v>
      </c>
      <c r="L18" s="17">
        <v>3406</v>
      </c>
      <c r="M18" s="22">
        <v>73.759720000000002</v>
      </c>
      <c r="N18" s="16">
        <v>0</v>
      </c>
      <c r="O18" s="23">
        <v>0</v>
      </c>
      <c r="P18" s="14">
        <v>0</v>
      </c>
      <c r="Q18" s="22">
        <v>0</v>
      </c>
      <c r="R18" s="15">
        <v>0</v>
      </c>
      <c r="S18" s="23">
        <v>0</v>
      </c>
      <c r="T18" s="118">
        <v>564</v>
      </c>
      <c r="U18" s="48">
        <f t="shared" si="0"/>
        <v>14223675</v>
      </c>
      <c r="V18" s="48">
        <f t="shared" si="1"/>
        <v>213518.70251500001</v>
      </c>
      <c r="W18" s="120"/>
      <c r="Z18" s="20">
        <v>11</v>
      </c>
      <c r="AA18" s="3" t="s">
        <v>45</v>
      </c>
      <c r="AB18" s="35"/>
      <c r="AC18" s="36"/>
      <c r="AD18" s="37"/>
      <c r="AE18" s="38"/>
      <c r="AF18" s="35"/>
      <c r="AG18" s="36"/>
      <c r="AH18" s="35">
        <f t="shared" si="2"/>
        <v>0</v>
      </c>
      <c r="AI18" s="36">
        <f t="shared" si="2"/>
        <v>0</v>
      </c>
    </row>
    <row r="19" spans="1:35" s="11" customFormat="1" ht="45" thickBot="1" x14ac:dyDescent="0.75">
      <c r="A19" s="12">
        <v>12</v>
      </c>
      <c r="B19" s="3" t="s">
        <v>46</v>
      </c>
      <c r="C19" s="13">
        <v>524</v>
      </c>
      <c r="D19" s="17">
        <v>12149</v>
      </c>
      <c r="E19" s="22">
        <v>401.00812500000006</v>
      </c>
      <c r="F19" s="16">
        <v>2933</v>
      </c>
      <c r="G19" s="23">
        <v>76.303500000000014</v>
      </c>
      <c r="H19" s="17">
        <v>675</v>
      </c>
      <c r="I19" s="22">
        <v>15.361500000000003</v>
      </c>
      <c r="J19" s="18">
        <v>8528</v>
      </c>
      <c r="K19" s="24">
        <v>9.583874999999999</v>
      </c>
      <c r="L19" s="17">
        <v>13958</v>
      </c>
      <c r="M19" s="22">
        <v>338.79299999999995</v>
      </c>
      <c r="N19" s="16">
        <v>7827</v>
      </c>
      <c r="O19" s="23">
        <v>48.723782357250002</v>
      </c>
      <c r="P19" s="14">
        <v>0</v>
      </c>
      <c r="Q19" s="22">
        <v>3.6288252000000002E-6</v>
      </c>
      <c r="R19" s="15">
        <v>0</v>
      </c>
      <c r="S19" s="23">
        <v>3.6288252000000014E-14</v>
      </c>
      <c r="T19" s="118">
        <v>43941.630247500005</v>
      </c>
      <c r="U19" s="48">
        <f t="shared" si="0"/>
        <v>46070</v>
      </c>
      <c r="V19" s="48">
        <f t="shared" si="1"/>
        <v>889.77378598607515</v>
      </c>
      <c r="W19" s="120"/>
      <c r="Z19" s="20">
        <v>12</v>
      </c>
      <c r="AA19" s="3" t="s">
        <v>46</v>
      </c>
      <c r="AB19" s="35"/>
      <c r="AC19" s="36"/>
      <c r="AD19" s="37"/>
      <c r="AE19" s="38"/>
      <c r="AF19" s="35"/>
      <c r="AG19" s="36"/>
      <c r="AH19" s="35">
        <f t="shared" si="2"/>
        <v>0</v>
      </c>
      <c r="AI19" s="36">
        <f t="shared" si="2"/>
        <v>0</v>
      </c>
    </row>
    <row r="20" spans="1:35" s="11" customFormat="1" ht="45" thickBot="1" x14ac:dyDescent="0.75">
      <c r="A20" s="9">
        <v>13</v>
      </c>
      <c r="B20" s="3" t="s">
        <v>24</v>
      </c>
      <c r="C20" s="13">
        <v>73</v>
      </c>
      <c r="D20" s="49">
        <v>0</v>
      </c>
      <c r="E20" s="22">
        <v>0</v>
      </c>
      <c r="F20" s="16">
        <v>16975</v>
      </c>
      <c r="G20" s="23">
        <v>41.526446445999994</v>
      </c>
      <c r="H20" s="17">
        <v>428884</v>
      </c>
      <c r="I20" s="22">
        <v>86.408186999999998</v>
      </c>
      <c r="J20" s="18">
        <v>86.875451653999974</v>
      </c>
      <c r="K20" s="24">
        <v>86.875451653999974</v>
      </c>
      <c r="L20" s="17">
        <v>127842</v>
      </c>
      <c r="M20" s="22">
        <v>19.909553746</v>
      </c>
      <c r="N20" s="16">
        <v>357716</v>
      </c>
      <c r="O20" s="23">
        <v>1464.7897763310002</v>
      </c>
      <c r="P20" s="14">
        <v>12.675756869000001</v>
      </c>
      <c r="Q20" s="22">
        <v>12.675756869000001</v>
      </c>
      <c r="R20" s="15">
        <v>28938</v>
      </c>
      <c r="S20" s="23">
        <v>19.971479618</v>
      </c>
      <c r="T20" s="118">
        <v>1789776</v>
      </c>
      <c r="U20" s="48">
        <f t="shared" si="0"/>
        <v>960454.55120852299</v>
      </c>
      <c r="V20" s="48">
        <f t="shared" si="1"/>
        <v>1732.1566516640003</v>
      </c>
      <c r="W20" s="120"/>
      <c r="Z20" s="20">
        <v>13</v>
      </c>
      <c r="AA20" s="3" t="s">
        <v>24</v>
      </c>
      <c r="AB20" s="35"/>
      <c r="AC20" s="36"/>
      <c r="AD20" s="37"/>
      <c r="AE20" s="38"/>
      <c r="AF20" s="35"/>
      <c r="AG20" s="36"/>
      <c r="AH20" s="35">
        <f t="shared" si="2"/>
        <v>0</v>
      </c>
      <c r="AI20" s="36">
        <f t="shared" si="2"/>
        <v>0</v>
      </c>
    </row>
    <row r="21" spans="1:35" s="11" customFormat="1" ht="45" thickBot="1" x14ac:dyDescent="0.75">
      <c r="A21" s="12">
        <v>14</v>
      </c>
      <c r="B21" s="3" t="s">
        <v>30</v>
      </c>
      <c r="C21" s="13">
        <v>1205</v>
      </c>
      <c r="D21" s="49">
        <v>0</v>
      </c>
      <c r="E21" s="22">
        <v>0</v>
      </c>
      <c r="F21" s="16">
        <v>669153</v>
      </c>
      <c r="G21" s="23">
        <v>1197.8238487000001</v>
      </c>
      <c r="H21" s="17">
        <v>40426</v>
      </c>
      <c r="I21" s="22">
        <v>20.569256177</v>
      </c>
      <c r="J21" s="18">
        <v>0</v>
      </c>
      <c r="K21" s="24">
        <v>0</v>
      </c>
      <c r="L21" s="17">
        <v>1578517</v>
      </c>
      <c r="M21" s="22">
        <v>2989757212.1100001</v>
      </c>
      <c r="N21" s="16">
        <v>0</v>
      </c>
      <c r="O21" s="23">
        <v>0</v>
      </c>
      <c r="P21" s="14">
        <v>1490886</v>
      </c>
      <c r="Q21" s="22">
        <v>4700.1602607000013</v>
      </c>
      <c r="R21" s="15">
        <v>0</v>
      </c>
      <c r="S21" s="23">
        <v>0</v>
      </c>
      <c r="T21" s="118">
        <v>5066619</v>
      </c>
      <c r="U21" s="48">
        <f t="shared" si="0"/>
        <v>3778982</v>
      </c>
      <c r="V21" s="48">
        <f t="shared" si="1"/>
        <v>2989763130.6633658</v>
      </c>
      <c r="W21" s="120"/>
      <c r="X21" s="11">
        <v>0</v>
      </c>
      <c r="Z21" s="20">
        <v>14</v>
      </c>
      <c r="AA21" s="3" t="s">
        <v>30</v>
      </c>
      <c r="AB21" s="35"/>
      <c r="AC21" s="36"/>
      <c r="AD21" s="37"/>
      <c r="AE21" s="38"/>
      <c r="AF21" s="35"/>
      <c r="AG21" s="36"/>
      <c r="AH21" s="35">
        <f t="shared" si="2"/>
        <v>0</v>
      </c>
      <c r="AI21" s="36">
        <f t="shared" si="2"/>
        <v>0</v>
      </c>
    </row>
    <row r="22" spans="1:35" s="11" customFormat="1" ht="45" thickBot="1" x14ac:dyDescent="0.75">
      <c r="A22" s="9">
        <v>15</v>
      </c>
      <c r="B22" s="25" t="s">
        <v>47</v>
      </c>
      <c r="C22" s="13">
        <v>0</v>
      </c>
      <c r="D22" s="49">
        <v>8054</v>
      </c>
      <c r="E22" s="22">
        <v>214.26496897199999</v>
      </c>
      <c r="F22" s="16">
        <v>23706</v>
      </c>
      <c r="G22" s="23">
        <v>65.545152966999993</v>
      </c>
      <c r="H22" s="17">
        <v>121625</v>
      </c>
      <c r="I22" s="22">
        <v>28.312857758</v>
      </c>
      <c r="J22" s="18">
        <v>0</v>
      </c>
      <c r="K22" s="24">
        <v>0</v>
      </c>
      <c r="L22" s="17">
        <v>57206</v>
      </c>
      <c r="M22" s="22">
        <v>8.6314819630000006</v>
      </c>
      <c r="N22" s="16">
        <v>30400</v>
      </c>
      <c r="O22" s="23">
        <v>1163.7992175890001</v>
      </c>
      <c r="P22" s="14">
        <v>0</v>
      </c>
      <c r="Q22" s="22">
        <v>0</v>
      </c>
      <c r="R22" s="15">
        <v>38857</v>
      </c>
      <c r="S22" s="23">
        <v>24.456709566000004</v>
      </c>
      <c r="T22" s="118">
        <v>197282</v>
      </c>
      <c r="U22" s="48">
        <f t="shared" si="0"/>
        <v>279848</v>
      </c>
      <c r="V22" s="48">
        <f t="shared" si="1"/>
        <v>1505.0103888150002</v>
      </c>
      <c r="W22" s="120"/>
      <c r="Z22" s="20">
        <v>15</v>
      </c>
      <c r="AA22" s="25" t="s">
        <v>47</v>
      </c>
      <c r="AB22" s="35"/>
      <c r="AC22" s="36"/>
      <c r="AD22" s="37"/>
      <c r="AE22" s="38"/>
      <c r="AF22" s="35"/>
      <c r="AG22" s="36"/>
      <c r="AH22" s="35">
        <f t="shared" si="2"/>
        <v>0</v>
      </c>
      <c r="AI22" s="36">
        <f t="shared" si="2"/>
        <v>0</v>
      </c>
    </row>
    <row r="23" spans="1:35" s="11" customFormat="1" ht="45" thickBot="1" x14ac:dyDescent="0.75">
      <c r="A23" s="12">
        <v>16</v>
      </c>
      <c r="B23" s="25" t="s">
        <v>34</v>
      </c>
      <c r="C23" s="13">
        <v>0</v>
      </c>
      <c r="D23" s="49">
        <v>0</v>
      </c>
      <c r="E23" s="22">
        <v>0</v>
      </c>
      <c r="F23" s="16">
        <v>75544</v>
      </c>
      <c r="G23" s="23">
        <v>112.884789283</v>
      </c>
      <c r="H23" s="17">
        <v>0</v>
      </c>
      <c r="I23" s="22">
        <v>0</v>
      </c>
      <c r="J23" s="18">
        <v>0</v>
      </c>
      <c r="K23" s="24">
        <v>0</v>
      </c>
      <c r="L23" s="17">
        <v>164603</v>
      </c>
      <c r="M23" s="22">
        <v>27.553877276000001</v>
      </c>
      <c r="N23" s="16">
        <v>52460</v>
      </c>
      <c r="O23" s="23">
        <v>499.45015591499998</v>
      </c>
      <c r="P23" s="14">
        <v>25256</v>
      </c>
      <c r="Q23" s="22">
        <v>105.52494402699999</v>
      </c>
      <c r="R23" s="15">
        <v>166615</v>
      </c>
      <c r="S23" s="23">
        <v>85.499234142000034</v>
      </c>
      <c r="T23" s="118">
        <v>12345</v>
      </c>
      <c r="U23" s="48">
        <f t="shared" si="0"/>
        <v>484478</v>
      </c>
      <c r="V23" s="48">
        <f t="shared" si="1"/>
        <v>830.91300064300003</v>
      </c>
      <c r="W23" s="120"/>
      <c r="Z23" s="20">
        <v>16</v>
      </c>
      <c r="AA23" s="25" t="s">
        <v>34</v>
      </c>
      <c r="AB23" s="35"/>
      <c r="AC23" s="36"/>
      <c r="AD23" s="37"/>
      <c r="AE23" s="38"/>
      <c r="AF23" s="35"/>
      <c r="AG23" s="36"/>
      <c r="AH23" s="35">
        <f t="shared" si="2"/>
        <v>0</v>
      </c>
      <c r="AI23" s="36">
        <f t="shared" si="2"/>
        <v>0</v>
      </c>
    </row>
    <row r="24" spans="1:35" s="11" customFormat="1" ht="45" thickBot="1" x14ac:dyDescent="0.75">
      <c r="A24" s="9">
        <v>17</v>
      </c>
      <c r="B24" s="25" t="s">
        <v>49</v>
      </c>
      <c r="C24" s="13">
        <v>0</v>
      </c>
      <c r="D24" s="49">
        <v>0</v>
      </c>
      <c r="E24" s="22">
        <v>0</v>
      </c>
      <c r="F24" s="16">
        <v>7995</v>
      </c>
      <c r="G24" s="23">
        <v>843.48127000000011</v>
      </c>
      <c r="H24" s="17">
        <v>4146</v>
      </c>
      <c r="I24" s="22">
        <v>41.171690000000005</v>
      </c>
      <c r="J24" s="18">
        <v>0</v>
      </c>
      <c r="K24" s="24">
        <v>0</v>
      </c>
      <c r="L24" s="17">
        <v>36275</v>
      </c>
      <c r="M24" s="22">
        <v>976.18473000000006</v>
      </c>
      <c r="N24" s="16">
        <v>4675</v>
      </c>
      <c r="O24" s="23">
        <v>2041.28008</v>
      </c>
      <c r="P24" s="14">
        <v>0</v>
      </c>
      <c r="Q24" s="22">
        <v>0</v>
      </c>
      <c r="R24" s="15">
        <v>0</v>
      </c>
      <c r="S24" s="23">
        <v>0</v>
      </c>
      <c r="T24" s="118">
        <v>17607</v>
      </c>
      <c r="U24" s="48">
        <f t="shared" si="0"/>
        <v>53091</v>
      </c>
      <c r="V24" s="48">
        <f t="shared" si="1"/>
        <v>3902.1177700000003</v>
      </c>
      <c r="W24" s="120"/>
      <c r="Z24" s="20">
        <v>17</v>
      </c>
      <c r="AA24" s="25" t="s">
        <v>49</v>
      </c>
      <c r="AB24" s="35"/>
      <c r="AC24" s="36"/>
      <c r="AD24" s="37"/>
      <c r="AE24" s="38"/>
      <c r="AF24" s="35"/>
      <c r="AG24" s="36"/>
      <c r="AH24" s="35"/>
      <c r="AI24" s="36"/>
    </row>
    <row r="25" spans="1:35" s="11" customFormat="1" ht="45" thickBot="1" x14ac:dyDescent="0.75">
      <c r="A25" s="12">
        <v>18</v>
      </c>
      <c r="B25" s="25" t="s">
        <v>50</v>
      </c>
      <c r="C25" s="13">
        <v>15</v>
      </c>
      <c r="D25" s="17">
        <v>0</v>
      </c>
      <c r="E25" s="22">
        <v>0</v>
      </c>
      <c r="F25" s="16">
        <v>28627</v>
      </c>
      <c r="G25" s="23">
        <v>4142.9148599999999</v>
      </c>
      <c r="H25" s="17">
        <v>87313</v>
      </c>
      <c r="I25" s="22">
        <v>3082.0301300000001</v>
      </c>
      <c r="J25" s="18">
        <v>7038</v>
      </c>
      <c r="K25" s="24">
        <v>5205.1410999999998</v>
      </c>
      <c r="L25" s="17">
        <v>3120</v>
      </c>
      <c r="M25" s="22">
        <v>1367.2561000000003</v>
      </c>
      <c r="N25" s="16">
        <v>10333</v>
      </c>
      <c r="O25" s="23">
        <v>13477.992299999996</v>
      </c>
      <c r="P25" s="14">
        <v>6800</v>
      </c>
      <c r="Q25" s="22">
        <v>6245.7974999999988</v>
      </c>
      <c r="R25" s="15">
        <v>9593</v>
      </c>
      <c r="S25" s="23">
        <v>6531.7570000000005</v>
      </c>
      <c r="T25" s="118">
        <v>152824</v>
      </c>
      <c r="U25" s="48">
        <f t="shared" si="0"/>
        <v>152824</v>
      </c>
      <c r="V25" s="48">
        <f t="shared" si="1"/>
        <v>40052.888989999992</v>
      </c>
      <c r="W25" s="120"/>
      <c r="Z25" s="20">
        <v>18</v>
      </c>
      <c r="AA25" s="25" t="s">
        <v>50</v>
      </c>
      <c r="AB25" s="35"/>
      <c r="AC25" s="36"/>
      <c r="AD25" s="37"/>
      <c r="AE25" s="38"/>
      <c r="AF25" s="35"/>
      <c r="AG25" s="36"/>
      <c r="AH25" s="35"/>
      <c r="AI25" s="36"/>
    </row>
    <row r="26" spans="1:35" s="11" customFormat="1" ht="45" thickBot="1" x14ac:dyDescent="0.75">
      <c r="A26" s="9">
        <v>19</v>
      </c>
      <c r="B26" s="25" t="s">
        <v>48</v>
      </c>
      <c r="C26" s="13"/>
      <c r="D26" s="49"/>
      <c r="E26" s="22"/>
      <c r="F26" s="16">
        <v>20078</v>
      </c>
      <c r="G26" s="23">
        <v>2436</v>
      </c>
      <c r="H26" s="17">
        <v>655</v>
      </c>
      <c r="I26" s="22">
        <v>52</v>
      </c>
      <c r="J26" s="18"/>
      <c r="K26" s="24"/>
      <c r="L26" s="17">
        <v>136402</v>
      </c>
      <c r="M26" s="22">
        <v>4314</v>
      </c>
      <c r="N26" s="16">
        <v>10688</v>
      </c>
      <c r="O26" s="23">
        <v>11505</v>
      </c>
      <c r="P26" s="14"/>
      <c r="Q26" s="22"/>
      <c r="R26" s="15"/>
      <c r="S26" s="23"/>
      <c r="T26" s="118">
        <v>3423270.7364450004</v>
      </c>
      <c r="U26" s="48">
        <f t="shared" si="0"/>
        <v>167823</v>
      </c>
      <c r="V26" s="48">
        <f t="shared" si="1"/>
        <v>18307</v>
      </c>
      <c r="W26" s="120"/>
      <c r="Z26" s="20">
        <v>19</v>
      </c>
      <c r="AA26" s="25" t="s">
        <v>48</v>
      </c>
      <c r="AB26" s="35"/>
      <c r="AC26" s="36"/>
      <c r="AD26" s="37"/>
      <c r="AE26" s="38"/>
      <c r="AF26" s="35"/>
      <c r="AG26" s="36"/>
      <c r="AH26" s="35"/>
      <c r="AI26" s="36"/>
    </row>
    <row r="27" spans="1:35" s="11" customFormat="1" ht="45" thickBot="1" x14ac:dyDescent="0.75">
      <c r="A27" s="12">
        <v>20</v>
      </c>
      <c r="B27" s="3" t="s">
        <v>26</v>
      </c>
      <c r="C27" s="13">
        <v>0</v>
      </c>
      <c r="D27" s="49">
        <v>14173</v>
      </c>
      <c r="E27" s="22">
        <v>12.727149468999999</v>
      </c>
      <c r="F27" s="16">
        <v>612552</v>
      </c>
      <c r="G27" s="23">
        <v>819.48648406199982</v>
      </c>
      <c r="H27" s="17">
        <v>3167324</v>
      </c>
      <c r="I27" s="22">
        <v>32636.716391495997</v>
      </c>
      <c r="J27" s="18">
        <v>82186</v>
      </c>
      <c r="K27" s="24">
        <v>11.203854</v>
      </c>
      <c r="L27" s="17">
        <v>688501</v>
      </c>
      <c r="M27" s="22">
        <v>202.01372900000001</v>
      </c>
      <c r="N27" s="16">
        <v>857826</v>
      </c>
      <c r="O27" s="23">
        <v>9259.6085180550035</v>
      </c>
      <c r="P27" s="14">
        <v>5965216</v>
      </c>
      <c r="Q27" s="22">
        <v>33720.607694999992</v>
      </c>
      <c r="R27" s="15">
        <v>0</v>
      </c>
      <c r="S27" s="23">
        <v>0</v>
      </c>
      <c r="T27" s="118">
        <v>12299156</v>
      </c>
      <c r="U27" s="48">
        <f t="shared" si="0"/>
        <v>11387778</v>
      </c>
      <c r="V27" s="48">
        <f t="shared" si="1"/>
        <v>76662.363821081992</v>
      </c>
      <c r="W27" s="120"/>
      <c r="Z27" s="20">
        <v>20</v>
      </c>
      <c r="AA27" s="3" t="s">
        <v>26</v>
      </c>
      <c r="AB27" s="35"/>
      <c r="AC27" s="36"/>
      <c r="AD27" s="37"/>
      <c r="AE27" s="38"/>
      <c r="AF27" s="35"/>
      <c r="AG27" s="36"/>
      <c r="AH27" s="35">
        <f t="shared" si="2"/>
        <v>0</v>
      </c>
      <c r="AI27" s="36">
        <f t="shared" si="2"/>
        <v>0</v>
      </c>
    </row>
    <row r="28" spans="1:35" s="11" customFormat="1" ht="45" thickBot="1" x14ac:dyDescent="0.75">
      <c r="A28" s="9">
        <v>21</v>
      </c>
      <c r="B28" s="3" t="s">
        <v>27</v>
      </c>
      <c r="C28" s="13">
        <v>2073</v>
      </c>
      <c r="D28" s="17">
        <v>115.88511800000001</v>
      </c>
      <c r="E28" s="22">
        <v>2379102</v>
      </c>
      <c r="F28" s="16">
        <v>3178717.9698649994</v>
      </c>
      <c r="G28" s="23">
        <v>17055</v>
      </c>
      <c r="H28" s="17">
        <v>58963039.25000003</v>
      </c>
      <c r="I28" s="22">
        <v>8950</v>
      </c>
      <c r="J28" s="18">
        <v>552.92290799999989</v>
      </c>
      <c r="K28" s="24">
        <v>0</v>
      </c>
      <c r="L28" s="17">
        <v>0</v>
      </c>
      <c r="M28" s="22">
        <v>1511895</v>
      </c>
      <c r="N28" s="16">
        <v>1771664.5647630005</v>
      </c>
      <c r="O28" s="23">
        <v>304703</v>
      </c>
      <c r="P28" s="14">
        <v>1114560.6428130001</v>
      </c>
      <c r="Q28" s="22">
        <v>10688173</v>
      </c>
      <c r="R28" s="15">
        <v>2214416.6364970002</v>
      </c>
      <c r="S28" s="23">
        <v>0</v>
      </c>
      <c r="T28" s="118">
        <v>55116876.519140005</v>
      </c>
      <c r="U28" s="48">
        <f t="shared" si="0"/>
        <v>67243067.871964037</v>
      </c>
      <c r="V28" s="48">
        <f t="shared" si="1"/>
        <v>14909878</v>
      </c>
      <c r="W28" s="120"/>
      <c r="Z28" s="20">
        <v>21</v>
      </c>
      <c r="AA28" s="3" t="s">
        <v>27</v>
      </c>
      <c r="AB28" s="35"/>
      <c r="AC28" s="36"/>
      <c r="AD28" s="37"/>
      <c r="AE28" s="38"/>
      <c r="AF28" s="35"/>
      <c r="AG28" s="36"/>
      <c r="AH28" s="35">
        <f t="shared" si="2"/>
        <v>0</v>
      </c>
      <c r="AI28" s="36">
        <f t="shared" si="2"/>
        <v>0</v>
      </c>
    </row>
    <row r="29" spans="1:35" s="11" customFormat="1" ht="45" thickBot="1" x14ac:dyDescent="0.75">
      <c r="A29" s="12">
        <v>22</v>
      </c>
      <c r="B29" s="3" t="s">
        <v>29</v>
      </c>
      <c r="C29" s="13">
        <v>718</v>
      </c>
      <c r="D29" s="49">
        <v>0</v>
      </c>
      <c r="E29" s="62">
        <v>0</v>
      </c>
      <c r="F29" s="63">
        <v>216949</v>
      </c>
      <c r="G29" s="23">
        <v>468.82787506500006</v>
      </c>
      <c r="H29" s="17">
        <v>754450</v>
      </c>
      <c r="I29" s="22">
        <v>142.06600569100002</v>
      </c>
      <c r="J29" s="64">
        <v>0</v>
      </c>
      <c r="K29" s="65">
        <v>0</v>
      </c>
      <c r="L29" s="49">
        <v>330992</v>
      </c>
      <c r="M29" s="22">
        <v>58.428446768000001</v>
      </c>
      <c r="N29" s="16">
        <v>242575</v>
      </c>
      <c r="O29" s="23">
        <v>3887.8003917969991</v>
      </c>
      <c r="P29" s="66">
        <v>49548</v>
      </c>
      <c r="Q29" s="67">
        <v>286.56278362799998</v>
      </c>
      <c r="R29" s="15">
        <v>4147</v>
      </c>
      <c r="S29" s="23">
        <v>2.6461184930000003</v>
      </c>
      <c r="T29" s="118">
        <v>0</v>
      </c>
      <c r="U29" s="48">
        <f t="shared" si="0"/>
        <v>1598661</v>
      </c>
      <c r="V29" s="48">
        <f t="shared" si="1"/>
        <v>4846.3316214419992</v>
      </c>
      <c r="W29" s="120"/>
      <c r="Z29" s="20">
        <v>22</v>
      </c>
      <c r="AA29" s="3" t="s">
        <v>29</v>
      </c>
      <c r="AB29" s="35"/>
      <c r="AC29" s="36"/>
      <c r="AD29" s="37"/>
      <c r="AE29" s="38"/>
      <c r="AF29" s="35"/>
      <c r="AG29" s="36"/>
      <c r="AH29" s="35">
        <f t="shared" si="2"/>
        <v>0</v>
      </c>
      <c r="AI29" s="36">
        <f t="shared" si="2"/>
        <v>0</v>
      </c>
    </row>
    <row r="30" spans="1:35" s="11" customFormat="1" ht="45" thickBot="1" x14ac:dyDescent="0.75">
      <c r="A30" s="9">
        <v>23</v>
      </c>
      <c r="B30" s="3" t="s">
        <v>35</v>
      </c>
      <c r="C30" s="13">
        <v>0</v>
      </c>
      <c r="D30" s="49">
        <v>0</v>
      </c>
      <c r="E30" s="22">
        <v>0</v>
      </c>
      <c r="F30" s="16">
        <v>374599</v>
      </c>
      <c r="G30" s="23">
        <v>508.37248720400004</v>
      </c>
      <c r="H30" s="17">
        <v>1114955</v>
      </c>
      <c r="I30" s="22">
        <v>16555.830700533334</v>
      </c>
      <c r="J30" s="18">
        <v>0</v>
      </c>
      <c r="K30" s="24">
        <v>0</v>
      </c>
      <c r="L30" s="17">
        <v>461992</v>
      </c>
      <c r="M30" s="22">
        <v>101.10663754533334</v>
      </c>
      <c r="N30" s="16">
        <v>195970</v>
      </c>
      <c r="O30" s="23">
        <v>2362.4210495080001</v>
      </c>
      <c r="P30" s="14">
        <v>0</v>
      </c>
      <c r="Q30" s="22">
        <v>0</v>
      </c>
      <c r="R30" s="15">
        <v>0</v>
      </c>
      <c r="S30" s="23">
        <v>0</v>
      </c>
      <c r="T30" s="118">
        <v>114199845.92223251</v>
      </c>
      <c r="U30" s="48">
        <f t="shared" si="0"/>
        <v>2147516</v>
      </c>
      <c r="V30" s="48">
        <f t="shared" si="1"/>
        <v>19527.730874790668</v>
      </c>
      <c r="W30" s="120"/>
      <c r="Z30" s="20">
        <v>23</v>
      </c>
      <c r="AA30" s="3" t="s">
        <v>35</v>
      </c>
      <c r="AB30" s="35"/>
      <c r="AC30" s="36"/>
      <c r="AD30" s="37"/>
      <c r="AE30" s="38"/>
      <c r="AF30" s="35"/>
      <c r="AG30" s="36"/>
      <c r="AH30" s="35">
        <f t="shared" si="2"/>
        <v>0</v>
      </c>
      <c r="AI30" s="36">
        <f t="shared" si="2"/>
        <v>0</v>
      </c>
    </row>
    <row r="31" spans="1:35" s="11" customFormat="1" ht="45" thickBot="1" x14ac:dyDescent="0.75">
      <c r="A31" s="12">
        <v>24</v>
      </c>
      <c r="B31" s="3" t="s">
        <v>25</v>
      </c>
      <c r="C31" s="13">
        <v>254</v>
      </c>
      <c r="D31" s="49">
        <v>1648</v>
      </c>
      <c r="E31" s="22">
        <v>0.261712</v>
      </c>
      <c r="F31" s="16">
        <v>14973</v>
      </c>
      <c r="G31" s="23">
        <v>36.114199468000002</v>
      </c>
      <c r="H31" s="17">
        <v>77122</v>
      </c>
      <c r="I31" s="22">
        <v>11.241052031999999</v>
      </c>
      <c r="J31" s="18">
        <v>0</v>
      </c>
      <c r="K31" s="24">
        <v>0</v>
      </c>
      <c r="L31" s="17">
        <v>48386</v>
      </c>
      <c r="M31" s="22">
        <v>9.1582713400000006</v>
      </c>
      <c r="N31" s="16">
        <v>38607</v>
      </c>
      <c r="O31" s="23">
        <v>417.19529673600005</v>
      </c>
      <c r="P31" s="14">
        <v>37222</v>
      </c>
      <c r="Q31" s="22">
        <v>129.54248762500001</v>
      </c>
      <c r="R31" s="15">
        <v>19028</v>
      </c>
      <c r="S31" s="23">
        <v>2.0347815859999998</v>
      </c>
      <c r="T31" s="118">
        <v>226839</v>
      </c>
      <c r="U31" s="48">
        <f t="shared" si="0"/>
        <v>236986</v>
      </c>
      <c r="V31" s="48">
        <f t="shared" si="1"/>
        <v>605.54780078700003</v>
      </c>
      <c r="W31" s="120"/>
      <c r="Z31" s="20">
        <v>24</v>
      </c>
      <c r="AA31" s="3" t="s">
        <v>25</v>
      </c>
      <c r="AB31" s="35"/>
      <c r="AC31" s="36"/>
      <c r="AD31" s="37"/>
      <c r="AE31" s="38"/>
      <c r="AF31" s="35"/>
      <c r="AG31" s="36"/>
      <c r="AH31" s="35">
        <f t="shared" si="2"/>
        <v>0</v>
      </c>
      <c r="AI31" s="36">
        <f t="shared" si="2"/>
        <v>0</v>
      </c>
    </row>
    <row r="32" spans="1:35" s="11" customFormat="1" ht="45" thickBot="1" x14ac:dyDescent="0.75">
      <c r="A32" s="9">
        <v>25</v>
      </c>
      <c r="B32" s="3" t="s">
        <v>28</v>
      </c>
      <c r="C32" s="13"/>
      <c r="D32" s="17"/>
      <c r="E32" s="22"/>
      <c r="F32" s="16"/>
      <c r="G32" s="23"/>
      <c r="H32" s="17"/>
      <c r="I32" s="22"/>
      <c r="J32" s="18"/>
      <c r="K32" s="24"/>
      <c r="L32" s="17"/>
      <c r="M32" s="22"/>
      <c r="N32" s="16"/>
      <c r="O32" s="23"/>
      <c r="P32" s="14"/>
      <c r="Q32" s="22"/>
      <c r="R32" s="15"/>
      <c r="S32" s="23"/>
      <c r="T32" s="118">
        <v>0</v>
      </c>
      <c r="U32" s="48">
        <f t="shared" si="0"/>
        <v>0</v>
      </c>
      <c r="V32" s="48">
        <f t="shared" si="1"/>
        <v>0</v>
      </c>
      <c r="W32" s="120"/>
      <c r="Z32" s="20">
        <v>25</v>
      </c>
      <c r="AA32" s="3" t="s">
        <v>28</v>
      </c>
      <c r="AB32" s="35"/>
      <c r="AC32" s="36"/>
      <c r="AD32" s="37"/>
      <c r="AE32" s="38"/>
      <c r="AF32" s="35"/>
      <c r="AG32" s="36"/>
      <c r="AH32" s="35">
        <f t="shared" si="2"/>
        <v>0</v>
      </c>
      <c r="AI32" s="36">
        <f t="shared" si="2"/>
        <v>0</v>
      </c>
    </row>
    <row r="33" spans="1:35" s="11" customFormat="1" ht="45" thickBot="1" x14ac:dyDescent="0.75">
      <c r="A33" s="12">
        <v>26</v>
      </c>
      <c r="B33" s="3" t="s">
        <v>51</v>
      </c>
      <c r="C33" s="13"/>
      <c r="D33" s="17"/>
      <c r="E33" s="22"/>
      <c r="F33" s="16"/>
      <c r="G33" s="23"/>
      <c r="H33" s="17"/>
      <c r="I33" s="22"/>
      <c r="J33" s="18"/>
      <c r="K33" s="24"/>
      <c r="L33" s="17"/>
      <c r="M33" s="22"/>
      <c r="N33" s="16"/>
      <c r="O33" s="23"/>
      <c r="P33" s="14"/>
      <c r="Q33" s="22"/>
      <c r="R33" s="15"/>
      <c r="S33" s="23"/>
      <c r="T33" s="118">
        <v>0</v>
      </c>
      <c r="U33" s="48">
        <f t="shared" si="0"/>
        <v>0</v>
      </c>
      <c r="V33" s="48">
        <f t="shared" si="1"/>
        <v>0</v>
      </c>
      <c r="W33" s="120"/>
      <c r="Z33" s="20">
        <v>26</v>
      </c>
      <c r="AA33" s="3" t="s">
        <v>51</v>
      </c>
      <c r="AB33" s="35"/>
      <c r="AC33" s="36"/>
      <c r="AD33" s="37"/>
      <c r="AE33" s="38"/>
      <c r="AF33" s="35"/>
      <c r="AG33" s="36"/>
      <c r="AH33" s="35"/>
      <c r="AI33" s="36"/>
    </row>
    <row r="34" spans="1:35" s="11" customFormat="1" ht="45" thickBot="1" x14ac:dyDescent="0.75">
      <c r="A34" s="9">
        <v>27</v>
      </c>
      <c r="B34" s="3" t="s">
        <v>31</v>
      </c>
      <c r="C34" s="13">
        <v>0</v>
      </c>
      <c r="D34" s="49">
        <v>624</v>
      </c>
      <c r="E34" s="22">
        <v>1426885.54</v>
      </c>
      <c r="F34" s="16">
        <v>34443</v>
      </c>
      <c r="G34" s="23">
        <v>256528735.76999998</v>
      </c>
      <c r="H34" s="17">
        <v>442278</v>
      </c>
      <c r="I34" s="22">
        <v>804275277.94000018</v>
      </c>
      <c r="J34" s="18">
        <v>81363</v>
      </c>
      <c r="K34" s="24">
        <v>27515652.379999999</v>
      </c>
      <c r="L34" s="17">
        <v>734530</v>
      </c>
      <c r="M34" s="22">
        <v>2135620579.0399997</v>
      </c>
      <c r="N34" s="16">
        <v>145570</v>
      </c>
      <c r="O34" s="23">
        <v>8880605269.6000004</v>
      </c>
      <c r="P34" s="14">
        <v>20189</v>
      </c>
      <c r="Q34" s="22">
        <v>256366662.47000006</v>
      </c>
      <c r="R34" s="15">
        <v>0</v>
      </c>
      <c r="S34" s="23">
        <v>0</v>
      </c>
      <c r="T34" s="118">
        <v>3671740</v>
      </c>
      <c r="U34" s="48">
        <f t="shared" si="0"/>
        <v>1458997</v>
      </c>
      <c r="V34" s="48">
        <f t="shared" si="1"/>
        <v>12362339062.74</v>
      </c>
      <c r="W34" s="120"/>
      <c r="Z34" s="20">
        <v>27</v>
      </c>
      <c r="AA34" s="3" t="s">
        <v>31</v>
      </c>
      <c r="AB34" s="35"/>
      <c r="AC34" s="36"/>
      <c r="AD34" s="37"/>
      <c r="AE34" s="38"/>
      <c r="AF34" s="35"/>
      <c r="AG34" s="36"/>
      <c r="AH34" s="35">
        <f t="shared" si="2"/>
        <v>0</v>
      </c>
      <c r="AI34" s="36">
        <f t="shared" si="2"/>
        <v>0</v>
      </c>
    </row>
    <row r="35" spans="1:35" s="11" customFormat="1" ht="45" thickBot="1" x14ac:dyDescent="0.75">
      <c r="A35" s="81">
        <v>28</v>
      </c>
      <c r="B35" s="26" t="s">
        <v>32</v>
      </c>
      <c r="C35" s="82">
        <v>10</v>
      </c>
      <c r="D35" s="83">
        <v>0</v>
      </c>
      <c r="E35" s="84">
        <v>0</v>
      </c>
      <c r="F35" s="85">
        <v>0</v>
      </c>
      <c r="G35" s="86">
        <v>0</v>
      </c>
      <c r="H35" s="87">
        <v>0</v>
      </c>
      <c r="I35" s="84">
        <v>0</v>
      </c>
      <c r="J35" s="85">
        <v>3350</v>
      </c>
      <c r="K35" s="86">
        <v>0.34</v>
      </c>
      <c r="L35" s="87">
        <v>198108</v>
      </c>
      <c r="M35" s="84">
        <v>294.70999999999998</v>
      </c>
      <c r="N35" s="88">
        <v>48955</v>
      </c>
      <c r="O35" s="89">
        <v>3890692375.8299999</v>
      </c>
      <c r="P35" s="90">
        <v>0</v>
      </c>
      <c r="Q35" s="84">
        <v>0</v>
      </c>
      <c r="R35" s="91">
        <v>311608</v>
      </c>
      <c r="S35" s="89">
        <v>16.079999999999998</v>
      </c>
      <c r="T35" s="118">
        <v>876092</v>
      </c>
      <c r="U35" s="79">
        <f t="shared" si="0"/>
        <v>562021</v>
      </c>
      <c r="V35" s="79">
        <f t="shared" si="1"/>
        <v>3890692686.96</v>
      </c>
      <c r="W35" s="121"/>
      <c r="Z35" s="20">
        <v>28</v>
      </c>
      <c r="AA35" s="26" t="s">
        <v>32</v>
      </c>
      <c r="AB35" s="41"/>
      <c r="AC35" s="42"/>
      <c r="AD35" s="43"/>
      <c r="AE35" s="44"/>
      <c r="AF35" s="41"/>
      <c r="AG35" s="42"/>
      <c r="AH35" s="35">
        <f t="shared" si="2"/>
        <v>0</v>
      </c>
      <c r="AI35" s="36">
        <f t="shared" si="2"/>
        <v>0</v>
      </c>
    </row>
    <row r="36" spans="1:35" s="19" customFormat="1" ht="60" customHeight="1" thickBot="1" x14ac:dyDescent="0.75">
      <c r="A36" s="92"/>
      <c r="B36" s="93" t="s">
        <v>56</v>
      </c>
      <c r="C36" s="94">
        <f t="shared" ref="C36:S36" si="3">SUM(C8:C35)</f>
        <v>5267</v>
      </c>
      <c r="D36" s="94">
        <f t="shared" si="3"/>
        <v>3085740.8851180002</v>
      </c>
      <c r="E36" s="94">
        <f t="shared" si="3"/>
        <v>3807657.7388274297</v>
      </c>
      <c r="F36" s="94">
        <f t="shared" si="3"/>
        <v>6907348.6898649987</v>
      </c>
      <c r="G36" s="94">
        <f t="shared" si="3"/>
        <v>256923048.43197674</v>
      </c>
      <c r="H36" s="94">
        <f t="shared" si="3"/>
        <v>86323145.39000003</v>
      </c>
      <c r="I36" s="94">
        <f t="shared" si="3"/>
        <v>804605839.76773119</v>
      </c>
      <c r="J36" s="94">
        <f t="shared" si="3"/>
        <v>710522.79835965391</v>
      </c>
      <c r="K36" s="94">
        <f t="shared" si="3"/>
        <v>27527835.729280654</v>
      </c>
      <c r="L36" s="94">
        <f t="shared" si="3"/>
        <v>55641724.156400003</v>
      </c>
      <c r="M36" s="94">
        <f t="shared" si="3"/>
        <v>5128616946.0086517</v>
      </c>
      <c r="N36" s="94">
        <f t="shared" si="3"/>
        <v>11752314.784762999</v>
      </c>
      <c r="O36" s="94">
        <f t="shared" si="3"/>
        <v>12782282195.967691</v>
      </c>
      <c r="P36" s="94">
        <f t="shared" si="3"/>
        <v>11507673.818569869</v>
      </c>
      <c r="Q36" s="94">
        <f t="shared" si="3"/>
        <v>270358304.72916335</v>
      </c>
      <c r="R36" s="94">
        <f t="shared" si="3"/>
        <v>10959367.636497</v>
      </c>
      <c r="S36" s="94">
        <f t="shared" si="3"/>
        <v>302900.57280844997</v>
      </c>
      <c r="T36" s="94"/>
      <c r="U36" s="94">
        <f>SUM(U8:U35)</f>
        <v>186887838.15957254</v>
      </c>
      <c r="V36" s="95">
        <f>SUM(V8:V35)</f>
        <v>19274424728.946129</v>
      </c>
      <c r="W36" s="10"/>
      <c r="Z36" s="45" t="s">
        <v>6</v>
      </c>
      <c r="AA36" s="46"/>
      <c r="AB36" s="46">
        <f t="shared" ref="AB36:AG36" si="4">SUM(AB8:AB35)</f>
        <v>0</v>
      </c>
      <c r="AC36" s="46">
        <f t="shared" si="4"/>
        <v>0</v>
      </c>
      <c r="AD36" s="46">
        <f t="shared" si="4"/>
        <v>0</v>
      </c>
      <c r="AE36" s="46">
        <f t="shared" si="4"/>
        <v>0</v>
      </c>
      <c r="AF36" s="46">
        <f t="shared" si="4"/>
        <v>0</v>
      </c>
      <c r="AG36" s="46">
        <f t="shared" si="4"/>
        <v>0</v>
      </c>
      <c r="AH36" s="46">
        <f t="shared" ref="AH36:AI36" si="5">AB36+AD36+AF36</f>
        <v>0</v>
      </c>
      <c r="AI36" s="47">
        <f t="shared" si="5"/>
        <v>0</v>
      </c>
    </row>
    <row r="37" spans="1:35" ht="48" customHeight="1" x14ac:dyDescent="0.6">
      <c r="U37" s="80" t="s">
        <v>55</v>
      </c>
    </row>
  </sheetData>
  <mergeCells count="40">
    <mergeCell ref="T8:T35"/>
    <mergeCell ref="W8:W35"/>
    <mergeCell ref="Z3:AI3"/>
    <mergeCell ref="AF5:AG5"/>
    <mergeCell ref="AB7:AC7"/>
    <mergeCell ref="AD7:AE7"/>
    <mergeCell ref="AF7:AG7"/>
    <mergeCell ref="AI6:AI7"/>
    <mergeCell ref="AH6:AH7"/>
    <mergeCell ref="AH5:AI5"/>
    <mergeCell ref="AD5:AE5"/>
    <mergeCell ref="AB5:AC5"/>
    <mergeCell ref="AA5:AA7"/>
    <mergeCell ref="Z5:Z7"/>
    <mergeCell ref="H7:I7"/>
    <mergeCell ref="U5:W5"/>
    <mergeCell ref="W6:W7"/>
    <mergeCell ref="T5:T7"/>
    <mergeCell ref="U6:U7"/>
    <mergeCell ref="V6:V7"/>
    <mergeCell ref="J7:K7"/>
    <mergeCell ref="L7:M7"/>
    <mergeCell ref="N7:O7"/>
    <mergeCell ref="P7:Q7"/>
    <mergeCell ref="T2:V2"/>
    <mergeCell ref="L5:M5"/>
    <mergeCell ref="N5:O5"/>
    <mergeCell ref="P5:Q5"/>
    <mergeCell ref="R5:S5"/>
    <mergeCell ref="A3:W3"/>
    <mergeCell ref="D5:E5"/>
    <mergeCell ref="F5:G5"/>
    <mergeCell ref="J5:K5"/>
    <mergeCell ref="H5:I5"/>
    <mergeCell ref="A5:A7"/>
    <mergeCell ref="B5:B7"/>
    <mergeCell ref="C5:C7"/>
    <mergeCell ref="D7:E7"/>
    <mergeCell ref="F7:G7"/>
    <mergeCell ref="R7:S7"/>
  </mergeCells>
  <pageMargins left="0.34" right="0.17" top="1.77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2020-12-08T06:49:00Z</dcterms:modified>
</cp:coreProperties>
</file>