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Sheet1!$A$1:$W$41</definedName>
  </definedNames>
  <calcPr calcId="162913"/>
</workbook>
</file>

<file path=xl/calcChain.xml><?xml version="1.0" encoding="utf-8"?>
<calcChain xmlns="http://schemas.openxmlformats.org/spreadsheetml/2006/main">
  <c r="W40" i="1" l="1"/>
  <c r="V40" i="1"/>
  <c r="T40" i="1"/>
  <c r="S40" i="1"/>
  <c r="R40" i="1"/>
  <c r="P40" i="1"/>
  <c r="N40" i="1"/>
  <c r="L40" i="1"/>
  <c r="K40" i="1"/>
  <c r="I40" i="1"/>
  <c r="G40" i="1"/>
  <c r="E40" i="1"/>
  <c r="C40" i="1"/>
  <c r="B40" i="1"/>
  <c r="U39" i="1"/>
  <c r="Q39" i="1"/>
  <c r="O39" i="1"/>
  <c r="M39" i="1"/>
  <c r="J39" i="1"/>
  <c r="H39" i="1"/>
  <c r="F39" i="1"/>
  <c r="D39" i="1"/>
  <c r="U38" i="1"/>
  <c r="Q38" i="1"/>
  <c r="O38" i="1"/>
  <c r="M38" i="1"/>
  <c r="J38" i="1"/>
  <c r="H38" i="1"/>
  <c r="F38" i="1"/>
  <c r="D38" i="1"/>
  <c r="U37" i="1"/>
  <c r="Q37" i="1"/>
  <c r="O37" i="1"/>
  <c r="M37" i="1"/>
  <c r="J37" i="1"/>
  <c r="H37" i="1"/>
  <c r="F37" i="1"/>
  <c r="D37" i="1"/>
  <c r="U36" i="1"/>
  <c r="Q36" i="1"/>
  <c r="O36" i="1"/>
  <c r="M36" i="1"/>
  <c r="J36" i="1"/>
  <c r="H36" i="1"/>
  <c r="F36" i="1"/>
  <c r="D36" i="1"/>
  <c r="U35" i="1"/>
  <c r="Q35" i="1"/>
  <c r="O35" i="1"/>
  <c r="M35" i="1"/>
  <c r="J35" i="1"/>
  <c r="H35" i="1"/>
  <c r="F35" i="1"/>
  <c r="D35" i="1"/>
  <c r="U34" i="1"/>
  <c r="Q34" i="1"/>
  <c r="O34" i="1"/>
  <c r="M34" i="1"/>
  <c r="J34" i="1"/>
  <c r="H34" i="1"/>
  <c r="F34" i="1"/>
  <c r="D34" i="1"/>
  <c r="U33" i="1"/>
  <c r="Q33" i="1"/>
  <c r="O33" i="1"/>
  <c r="M33" i="1"/>
  <c r="J33" i="1"/>
  <c r="H33" i="1"/>
  <c r="F33" i="1"/>
  <c r="D33" i="1"/>
  <c r="U32" i="1"/>
  <c r="Q32" i="1"/>
  <c r="O32" i="1"/>
  <c r="M32" i="1"/>
  <c r="J32" i="1"/>
  <c r="H32" i="1"/>
  <c r="F32" i="1"/>
  <c r="D32" i="1"/>
  <c r="U31" i="1"/>
  <c r="Q31" i="1"/>
  <c r="O31" i="1"/>
  <c r="M31" i="1"/>
  <c r="J31" i="1"/>
  <c r="H31" i="1"/>
  <c r="F31" i="1"/>
  <c r="D31" i="1"/>
  <c r="U30" i="1"/>
  <c r="Q30" i="1"/>
  <c r="O30" i="1"/>
  <c r="M30" i="1"/>
  <c r="J30" i="1"/>
  <c r="H30" i="1"/>
  <c r="F30" i="1"/>
  <c r="D30" i="1"/>
  <c r="U29" i="1"/>
  <c r="Q29" i="1"/>
  <c r="O29" i="1"/>
  <c r="M29" i="1"/>
  <c r="J29" i="1"/>
  <c r="H29" i="1"/>
  <c r="F29" i="1"/>
  <c r="D29" i="1"/>
  <c r="U28" i="1"/>
  <c r="Q28" i="1"/>
  <c r="O28" i="1"/>
  <c r="M28" i="1"/>
  <c r="J28" i="1"/>
  <c r="H28" i="1"/>
  <c r="F28" i="1"/>
  <c r="D28" i="1"/>
  <c r="U27" i="1"/>
  <c r="Q27" i="1"/>
  <c r="O27" i="1"/>
  <c r="M27" i="1"/>
  <c r="J27" i="1"/>
  <c r="H27" i="1"/>
  <c r="F27" i="1"/>
  <c r="D27" i="1"/>
  <c r="U26" i="1"/>
  <c r="Q26" i="1"/>
  <c r="O26" i="1"/>
  <c r="M26" i="1"/>
  <c r="J26" i="1"/>
  <c r="H26" i="1"/>
  <c r="F26" i="1"/>
  <c r="D26" i="1"/>
  <c r="U25" i="1"/>
  <c r="Q25" i="1"/>
  <c r="O25" i="1"/>
  <c r="M25" i="1"/>
  <c r="J25" i="1"/>
  <c r="H25" i="1"/>
  <c r="F25" i="1"/>
  <c r="D25" i="1"/>
  <c r="U24" i="1"/>
  <c r="Q24" i="1"/>
  <c r="O24" i="1"/>
  <c r="M24" i="1"/>
  <c r="J24" i="1"/>
  <c r="H24" i="1"/>
  <c r="F24" i="1"/>
  <c r="D24" i="1"/>
  <c r="U23" i="1"/>
  <c r="Q23" i="1"/>
  <c r="O23" i="1"/>
  <c r="M23" i="1"/>
  <c r="J23" i="1"/>
  <c r="H23" i="1"/>
  <c r="F23" i="1"/>
  <c r="D23" i="1"/>
  <c r="U22" i="1"/>
  <c r="Q22" i="1"/>
  <c r="O22" i="1"/>
  <c r="M22" i="1"/>
  <c r="J22" i="1"/>
  <c r="H22" i="1"/>
  <c r="F22" i="1"/>
  <c r="D22" i="1"/>
  <c r="U21" i="1"/>
  <c r="Q21" i="1"/>
  <c r="O21" i="1"/>
  <c r="M21" i="1"/>
  <c r="J21" i="1"/>
  <c r="H21" i="1"/>
  <c r="F21" i="1"/>
  <c r="D21" i="1"/>
  <c r="U20" i="1"/>
  <c r="Q20" i="1"/>
  <c r="O20" i="1"/>
  <c r="M20" i="1"/>
  <c r="J20" i="1"/>
  <c r="H20" i="1"/>
  <c r="F20" i="1"/>
  <c r="D20" i="1"/>
  <c r="U19" i="1"/>
  <c r="Q19" i="1"/>
  <c r="O19" i="1"/>
  <c r="M19" i="1"/>
  <c r="J19" i="1"/>
  <c r="H19" i="1"/>
  <c r="F19" i="1"/>
  <c r="D19" i="1"/>
  <c r="U18" i="1"/>
  <c r="Q18" i="1"/>
  <c r="O18" i="1"/>
  <c r="M18" i="1"/>
  <c r="J18" i="1"/>
  <c r="H18" i="1"/>
  <c r="F18" i="1"/>
  <c r="D18" i="1"/>
  <c r="U17" i="1"/>
  <c r="Q17" i="1"/>
  <c r="O17" i="1"/>
  <c r="M17" i="1"/>
  <c r="J17" i="1"/>
  <c r="H17" i="1"/>
  <c r="F17" i="1"/>
  <c r="D17" i="1"/>
  <c r="U16" i="1"/>
  <c r="Q16" i="1"/>
  <c r="O16" i="1"/>
  <c r="M16" i="1"/>
  <c r="J16" i="1"/>
  <c r="H16" i="1"/>
  <c r="F16" i="1"/>
  <c r="D16" i="1"/>
  <c r="U15" i="1"/>
  <c r="Q15" i="1"/>
  <c r="O15" i="1"/>
  <c r="M15" i="1"/>
  <c r="J15" i="1"/>
  <c r="H15" i="1"/>
  <c r="F15" i="1"/>
  <c r="D15" i="1"/>
  <c r="U14" i="1"/>
  <c r="Q14" i="1"/>
  <c r="O14" i="1"/>
  <c r="M14" i="1"/>
  <c r="J14" i="1"/>
  <c r="H14" i="1"/>
  <c r="F14" i="1"/>
  <c r="D14" i="1"/>
  <c r="U13" i="1"/>
  <c r="Q13" i="1"/>
  <c r="O13" i="1"/>
  <c r="M13" i="1"/>
  <c r="J13" i="1"/>
  <c r="H13" i="1"/>
  <c r="F13" i="1"/>
  <c r="D13" i="1"/>
  <c r="U12" i="1"/>
  <c r="Q12" i="1"/>
  <c r="O12" i="1"/>
  <c r="M12" i="1"/>
  <c r="J12" i="1"/>
  <c r="H12" i="1"/>
  <c r="F12" i="1"/>
  <c r="D12" i="1"/>
  <c r="U11" i="1"/>
  <c r="Q11" i="1"/>
  <c r="O11" i="1"/>
  <c r="M11" i="1"/>
  <c r="J11" i="1"/>
  <c r="H11" i="1"/>
  <c r="F11" i="1"/>
  <c r="D11" i="1"/>
  <c r="U10" i="1"/>
  <c r="Q10" i="1"/>
  <c r="O10" i="1"/>
  <c r="M10" i="1"/>
  <c r="J10" i="1"/>
  <c r="H10" i="1"/>
  <c r="F10" i="1"/>
  <c r="D10" i="1"/>
  <c r="U9" i="1"/>
  <c r="Q9" i="1"/>
  <c r="O9" i="1"/>
  <c r="M9" i="1"/>
  <c r="J9" i="1"/>
  <c r="H9" i="1"/>
  <c r="F9" i="1"/>
  <c r="D9" i="1"/>
  <c r="U8" i="1"/>
  <c r="Q8" i="1"/>
  <c r="O8" i="1"/>
  <c r="M8" i="1"/>
  <c r="J8" i="1"/>
  <c r="H8" i="1"/>
  <c r="F8" i="1"/>
  <c r="D8" i="1"/>
  <c r="U40" i="1" l="1"/>
  <c r="Q40" i="1"/>
  <c r="F40" i="1"/>
  <c r="D40" i="1"/>
  <c r="H40" i="1"/>
  <c r="J40" i="1"/>
  <c r="O40" i="1"/>
  <c r="M40" i="1"/>
</calcChain>
</file>

<file path=xl/sharedStrings.xml><?xml version="1.0" encoding="utf-8"?>
<sst xmlns="http://schemas.openxmlformats.org/spreadsheetml/2006/main" count="67" uniqueCount="66">
  <si>
    <t>Expanding and Deepening of Digital Payments Ecosystem - Review Format</t>
  </si>
  <si>
    <t>District:Kapurthala</t>
  </si>
  <si>
    <t>Bank Name</t>
  </si>
  <si>
    <t>For Bank Customers</t>
  </si>
  <si>
    <t>For non-customers</t>
  </si>
  <si>
    <t>4. Digital Financial Literacy</t>
  </si>
  <si>
    <t>1. Digital coverage for individuals (Savings Accounts)</t>
  </si>
  <si>
    <t>2. Digital coverage for business (Current Accounts)</t>
  </si>
  <si>
    <t>3. Provision of Digital infrastructure</t>
  </si>
  <si>
    <t>Total No. of Operative SB Accs.</t>
  </si>
  <si>
    <t>No. of Debit cards/ RuPay cards issued to Operative SB Accs.</t>
  </si>
  <si>
    <t>% Debit/ RuPay cards coverage</t>
  </si>
  <si>
    <t>No. of net banking issued</t>
  </si>
  <si>
    <t>% Net banking coverage</t>
  </si>
  <si>
    <t>No.of Mobilie Banking + UPI + USSD ^</t>
  </si>
  <si>
    <t>% of MB/ UPI/ USSD coverage</t>
  </si>
  <si>
    <t>Total No. of Operative SB Accoutns covered with at lease one of the facilities - Debit/ RuPay cards, net banking, mobile banking, UPI, USSD</t>
  </si>
  <si>
    <t>% of such Accounts Out of total Operative Savings Accounts</t>
  </si>
  <si>
    <t>Total No. of Operative Current Accounts</t>
  </si>
  <si>
    <t>No. of net banking to CAs</t>
  </si>
  <si>
    <t>No. of POS/ QR availed by CA accounts*</t>
  </si>
  <si>
    <t>% of POS/ QR coverage</t>
  </si>
  <si>
    <t>Total No. of Operative Current Accounts covered with at least one of digital modes of payments - Net Banking, POS, QR etc.</t>
  </si>
  <si>
    <t>% of such Accounts Out of total Operative Current Accounts</t>
  </si>
  <si>
    <t>A. POS/ QR issued to shopkeepers (other than CA holders)**</t>
  </si>
  <si>
    <t>B. POS/ QR issued to Govt./ Public Service providers</t>
  </si>
  <si>
    <t>C. POS/ QR issued to others***</t>
  </si>
  <si>
    <t>Total POS/ QR (A+B+C) other than CA holders</t>
  </si>
  <si>
    <t>No. of FLC camps on Digital FL</t>
  </si>
  <si>
    <t>No. of people participated</t>
  </si>
  <si>
    <t>AXIS BANK LTD</t>
  </si>
  <si>
    <t>Bandhan Bank</t>
  </si>
  <si>
    <t>BANK OF BARODA</t>
  </si>
  <si>
    <t>BANK OF INDIA</t>
  </si>
  <si>
    <t>BANK OF MAHARASHTRA</t>
  </si>
  <si>
    <t>Canara Bank</t>
  </si>
  <si>
    <t xml:space="preserve">Capital Small Finance Bank </t>
  </si>
  <si>
    <t>CENTRAL BANK OF INDIA</t>
  </si>
  <si>
    <t>CSB BANK LTD</t>
  </si>
  <si>
    <t>FEDERAL BANK</t>
  </si>
  <si>
    <t>HDFC Bank Ltd</t>
  </si>
  <si>
    <t xml:space="preserve">ICICI BANK LTD </t>
  </si>
  <si>
    <t>IDBI Bank</t>
  </si>
  <si>
    <t>INDIAN BANK</t>
  </si>
  <si>
    <t>Indian Overseas Bank</t>
  </si>
  <si>
    <t>Indusind Bank</t>
  </si>
  <si>
    <t>JK BANK PHAGWARA</t>
  </si>
  <si>
    <t>Karur Vysya Bank</t>
  </si>
  <si>
    <t>Kotak Mahindra Bank</t>
  </si>
  <si>
    <t>Punjab &amp; Sind Bank</t>
  </si>
  <si>
    <t>Punjab Gramin Bank</t>
  </si>
  <si>
    <t>Punjab National Bank</t>
  </si>
  <si>
    <t>RBL Bank</t>
  </si>
  <si>
    <t xml:space="preserve">SBI </t>
  </si>
  <si>
    <t>South Indian Bank</t>
  </si>
  <si>
    <t>THE CITIZENS URBAN COOP BANK LTD</t>
  </si>
  <si>
    <t>THE KAPURTHALA CENTRAL COOP BANK LTD.</t>
  </si>
  <si>
    <t>UCO BANK</t>
  </si>
  <si>
    <t>UJJIWAN SMALL FINANCE BANK</t>
  </si>
  <si>
    <t>UNIION BANK OF INDIA</t>
  </si>
  <si>
    <t>YES BANK</t>
  </si>
  <si>
    <t>INDIA POST PAYMENTS BANK</t>
  </si>
  <si>
    <t>Total</t>
  </si>
  <si>
    <t>Quarter Ending September 2020</t>
  </si>
  <si>
    <t>ANNEXURE - 38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</si>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</sst>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/>
    <xf numFmtId="0" fontId="5" fillId="0" borderId="19" xfId="0" applyFont="1" applyFill="1" applyBorder="1"/>
    <xf numFmtId="0" fontId="4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1" fontId="7" fillId="0" borderId="18" xfId="0" applyNumberFormat="1" applyFont="1" applyFill="1" applyBorder="1"/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/>
    <xf numFmtId="2" fontId="7" fillId="0" borderId="18" xfId="0" applyNumberFormat="1" applyFont="1" applyFill="1" applyBorder="1"/>
    <xf numFmtId="0" fontId="7" fillId="0" borderId="18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0" xfId="0" applyFont="1"/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view="pageBreakPreview" zoomScale="60" zoomScaleNormal="100" workbookViewId="0">
      <selection activeCell="K23" sqref="K23"/>
    </sheetView>
  </sheetViews>
  <sheetFormatPr defaultRowHeight="14.4" x14ac:dyDescent="0.3"/>
  <cols>
    <col min="1" max="1" width="34.33203125" bestFit="1" customWidth="1"/>
    <col min="2" max="2" width="11.44140625" customWidth="1"/>
    <col min="3" max="3" width="12.109375" bestFit="1" customWidth="1"/>
    <col min="4" max="4" width="9.77734375" bestFit="1" customWidth="1"/>
    <col min="5" max="5" width="11" customWidth="1"/>
    <col min="6" max="6" width="8.77734375" bestFit="1" customWidth="1"/>
    <col min="7" max="7" width="11.44140625" customWidth="1"/>
    <col min="8" max="8" width="9.88671875" customWidth="1"/>
    <col min="9" max="9" width="13.44140625" customWidth="1"/>
    <col min="10" max="10" width="10" customWidth="1"/>
    <col min="11" max="11" width="10.21875" style="2" bestFit="1" customWidth="1"/>
    <col min="12" max="12" width="9.6640625" style="2" bestFit="1" customWidth="1"/>
    <col min="13" max="13" width="9.77734375" bestFit="1" customWidth="1"/>
    <col min="14" max="14" width="9.44140625" style="2" customWidth="1"/>
    <col min="15" max="15" width="9" customWidth="1"/>
    <col min="16" max="16" width="11.109375" customWidth="1"/>
    <col min="17" max="17" width="10.88671875" customWidth="1"/>
    <col min="18" max="18" width="8.77734375" customWidth="1"/>
    <col min="19" max="19" width="8.44140625" customWidth="1"/>
    <col min="20" max="20" width="7.88671875" customWidth="1"/>
    <col min="21" max="21" width="10.5546875" customWidth="1"/>
    <col min="22" max="22" width="9.44140625" style="2" customWidth="1"/>
    <col min="23" max="23" width="11.44140625" style="2" customWidth="1"/>
  </cols>
  <sheetData>
    <row r="1" spans="1:23" ht="24" thickBot="1" x14ac:dyDescent="0.5">
      <c r="A1" s="2"/>
      <c r="B1" s="2"/>
      <c r="C1" s="2"/>
      <c r="D1" s="2"/>
      <c r="E1" s="2"/>
      <c r="F1" s="2"/>
      <c r="G1" s="2"/>
      <c r="H1" s="2"/>
      <c r="I1" s="2"/>
      <c r="J1" s="2"/>
      <c r="M1" s="2"/>
      <c r="O1" s="2"/>
      <c r="P1" s="2"/>
      <c r="Q1" s="2"/>
      <c r="R1" s="2"/>
      <c r="S1" s="2"/>
      <c r="T1" s="2"/>
      <c r="U1" s="26" t="s">
        <v>64</v>
      </c>
      <c r="V1" s="26"/>
      <c r="W1" s="26"/>
    </row>
    <row r="2" spans="1:23" ht="28.8" x14ac:dyDescent="0.3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s="22" customFormat="1" ht="21" customHeight="1" x14ac:dyDescent="0.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s="22" customFormat="1" ht="27" customHeight="1" thickBot="1" x14ac:dyDescent="0.55000000000000004">
      <c r="A4" s="33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15" customHeight="1" thickBot="1" x14ac:dyDescent="0.35">
      <c r="A5" s="36" t="s">
        <v>2</v>
      </c>
      <c r="B5" s="38" t="s">
        <v>3</v>
      </c>
      <c r="C5" s="39"/>
      <c r="D5" s="39"/>
      <c r="E5" s="39"/>
      <c r="F5" s="39"/>
      <c r="G5" s="39"/>
      <c r="H5" s="39"/>
      <c r="I5" s="39"/>
      <c r="J5" s="39"/>
      <c r="K5" s="40"/>
      <c r="L5" s="40"/>
      <c r="M5" s="40"/>
      <c r="N5" s="40"/>
      <c r="O5" s="40"/>
      <c r="P5" s="40"/>
      <c r="Q5" s="41"/>
      <c r="R5" s="38" t="s">
        <v>4</v>
      </c>
      <c r="S5" s="39"/>
      <c r="T5" s="39"/>
      <c r="U5" s="42"/>
      <c r="V5" s="43" t="s">
        <v>5</v>
      </c>
      <c r="W5" s="44"/>
    </row>
    <row r="6" spans="1:23" ht="25.8" customHeight="1" thickBot="1" x14ac:dyDescent="0.35">
      <c r="A6" s="37"/>
      <c r="B6" s="47" t="s">
        <v>6</v>
      </c>
      <c r="C6" s="48"/>
      <c r="D6" s="48"/>
      <c r="E6" s="48"/>
      <c r="F6" s="48"/>
      <c r="G6" s="48"/>
      <c r="H6" s="48"/>
      <c r="I6" s="48"/>
      <c r="J6" s="49"/>
      <c r="K6" s="47" t="s">
        <v>7</v>
      </c>
      <c r="L6" s="48"/>
      <c r="M6" s="48"/>
      <c r="N6" s="48"/>
      <c r="O6" s="48"/>
      <c r="P6" s="48"/>
      <c r="Q6" s="49"/>
      <c r="R6" s="50" t="s">
        <v>8</v>
      </c>
      <c r="S6" s="51"/>
      <c r="T6" s="51"/>
      <c r="U6" s="52"/>
      <c r="V6" s="45"/>
      <c r="W6" s="46"/>
    </row>
    <row r="7" spans="1:23" s="1" customFormat="1" ht="143.4" customHeight="1" thickBot="1" x14ac:dyDescent="0.35">
      <c r="A7" s="37"/>
      <c r="B7" s="5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23" t="s">
        <v>17</v>
      </c>
      <c r="K7" s="5" t="s">
        <v>18</v>
      </c>
      <c r="L7" s="6" t="s">
        <v>19</v>
      </c>
      <c r="M7" s="6" t="s">
        <v>13</v>
      </c>
      <c r="N7" s="6" t="s">
        <v>20</v>
      </c>
      <c r="O7" s="7" t="s">
        <v>21</v>
      </c>
      <c r="P7" s="6" t="s">
        <v>22</v>
      </c>
      <c r="Q7" s="24" t="s">
        <v>23</v>
      </c>
      <c r="R7" s="24" t="s">
        <v>24</v>
      </c>
      <c r="S7" s="6" t="s">
        <v>25</v>
      </c>
      <c r="T7" s="6" t="s">
        <v>26</v>
      </c>
      <c r="U7" s="23" t="s">
        <v>27</v>
      </c>
      <c r="V7" s="5" t="s">
        <v>28</v>
      </c>
      <c r="W7" s="25" t="s">
        <v>29</v>
      </c>
    </row>
    <row r="8" spans="1:23" ht="21" x14ac:dyDescent="0.4">
      <c r="A8" s="8" t="s">
        <v>30</v>
      </c>
      <c r="B8" s="16">
        <v>55834</v>
      </c>
      <c r="C8" s="16">
        <v>55086</v>
      </c>
      <c r="D8" s="17">
        <f t="shared" ref="D8:D40" si="0">C8*100/B8</f>
        <v>98.660314503707411</v>
      </c>
      <c r="E8" s="16">
        <v>51539</v>
      </c>
      <c r="F8" s="17">
        <f t="shared" ref="F8:F40" si="1">E8*100/B8</f>
        <v>92.307554536662252</v>
      </c>
      <c r="G8" s="16">
        <v>55058</v>
      </c>
      <c r="H8" s="17">
        <f t="shared" ref="H8:H40" si="2">G8*100/B8</f>
        <v>98.610165848765988</v>
      </c>
      <c r="I8" s="14">
        <v>55047</v>
      </c>
      <c r="J8" s="17">
        <f t="shared" ref="J8:J40" si="3">I8*100/B8</f>
        <v>98.590464591467565</v>
      </c>
      <c r="K8" s="15">
        <v>14394</v>
      </c>
      <c r="L8" s="16">
        <v>9738</v>
      </c>
      <c r="M8" s="17">
        <f t="shared" ref="M8:M40" si="4">L8*100/K8</f>
        <v>67.653188828678623</v>
      </c>
      <c r="N8" s="16">
        <v>9791</v>
      </c>
      <c r="O8" s="17">
        <f t="shared" ref="O8:O40" si="5">N8*100/K8</f>
        <v>68.021397804640827</v>
      </c>
      <c r="P8" s="16">
        <v>11372</v>
      </c>
      <c r="Q8" s="17">
        <f t="shared" ref="Q8:Q40" si="6">P8*100/K8</f>
        <v>79.005141030985129</v>
      </c>
      <c r="R8" s="14">
        <v>1714</v>
      </c>
      <c r="S8" s="14">
        <v>67</v>
      </c>
      <c r="T8" s="14">
        <v>0</v>
      </c>
      <c r="U8" s="16">
        <f t="shared" ref="U8:U40" si="7">R8+S8+T8</f>
        <v>1781</v>
      </c>
      <c r="V8" s="18">
        <v>20</v>
      </c>
      <c r="W8" s="18">
        <v>740</v>
      </c>
    </row>
    <row r="9" spans="1:23" ht="21" x14ac:dyDescent="0.4">
      <c r="A9" s="8" t="s">
        <v>31</v>
      </c>
      <c r="B9" s="16">
        <v>5826</v>
      </c>
      <c r="C9" s="16">
        <v>3523</v>
      </c>
      <c r="D9" s="17">
        <f t="shared" si="0"/>
        <v>60.470305526948167</v>
      </c>
      <c r="E9" s="16">
        <v>933</v>
      </c>
      <c r="F9" s="17">
        <f t="shared" si="1"/>
        <v>16.014418125643665</v>
      </c>
      <c r="G9" s="16">
        <v>1542</v>
      </c>
      <c r="H9" s="17">
        <f t="shared" si="2"/>
        <v>26.467559217301751</v>
      </c>
      <c r="I9" s="14">
        <v>5134</v>
      </c>
      <c r="J9" s="17">
        <f t="shared" si="3"/>
        <v>88.122210779265359</v>
      </c>
      <c r="K9" s="15">
        <v>395</v>
      </c>
      <c r="L9" s="16">
        <v>89</v>
      </c>
      <c r="M9" s="17">
        <f t="shared" si="4"/>
        <v>22.531645569620252</v>
      </c>
      <c r="N9" s="16">
        <v>196</v>
      </c>
      <c r="O9" s="17">
        <f t="shared" si="5"/>
        <v>49.620253164556964</v>
      </c>
      <c r="P9" s="16">
        <v>312</v>
      </c>
      <c r="Q9" s="17">
        <f t="shared" si="6"/>
        <v>78.987341772151893</v>
      </c>
      <c r="R9" s="14">
        <v>0</v>
      </c>
      <c r="S9" s="14">
        <v>0</v>
      </c>
      <c r="T9" s="14">
        <v>0</v>
      </c>
      <c r="U9" s="16">
        <f t="shared" si="7"/>
        <v>0</v>
      </c>
      <c r="V9" s="18">
        <v>5</v>
      </c>
      <c r="W9" s="18">
        <v>75</v>
      </c>
    </row>
    <row r="10" spans="1:23" ht="21" x14ac:dyDescent="0.4">
      <c r="A10" s="9" t="s">
        <v>32</v>
      </c>
      <c r="B10" s="16">
        <v>49735</v>
      </c>
      <c r="C10" s="16">
        <v>36131</v>
      </c>
      <c r="D10" s="17">
        <f t="shared" si="0"/>
        <v>72.647029255051777</v>
      </c>
      <c r="E10" s="16">
        <v>22497</v>
      </c>
      <c r="F10" s="17">
        <f t="shared" si="1"/>
        <v>45.233738815723335</v>
      </c>
      <c r="G10" s="16">
        <v>27158</v>
      </c>
      <c r="H10" s="17">
        <f t="shared" si="2"/>
        <v>54.605408665929424</v>
      </c>
      <c r="I10" s="14">
        <v>41803</v>
      </c>
      <c r="J10" s="17">
        <f t="shared" si="3"/>
        <v>84.051472805871114</v>
      </c>
      <c r="K10" s="15">
        <v>5104</v>
      </c>
      <c r="L10" s="16">
        <v>746</v>
      </c>
      <c r="M10" s="17">
        <f t="shared" si="4"/>
        <v>14.615987460815047</v>
      </c>
      <c r="N10" s="16">
        <v>33</v>
      </c>
      <c r="O10" s="17">
        <f t="shared" si="5"/>
        <v>0.64655172413793105</v>
      </c>
      <c r="P10" s="16">
        <v>4033</v>
      </c>
      <c r="Q10" s="17">
        <f t="shared" si="6"/>
        <v>79.016457680250781</v>
      </c>
      <c r="R10" s="14">
        <v>0</v>
      </c>
      <c r="S10" s="14">
        <v>0</v>
      </c>
      <c r="T10" s="14">
        <v>0</v>
      </c>
      <c r="U10" s="16">
        <f t="shared" si="7"/>
        <v>0</v>
      </c>
      <c r="V10" s="18">
        <v>41</v>
      </c>
      <c r="W10" s="18">
        <v>817</v>
      </c>
    </row>
    <row r="11" spans="1:23" ht="21" x14ac:dyDescent="0.4">
      <c r="A11" s="8" t="s">
        <v>33</v>
      </c>
      <c r="B11" s="16">
        <v>38962</v>
      </c>
      <c r="C11" s="16">
        <v>14865</v>
      </c>
      <c r="D11" s="17">
        <f t="shared" si="0"/>
        <v>38.152558903547046</v>
      </c>
      <c r="E11" s="16">
        <v>7337</v>
      </c>
      <c r="F11" s="17">
        <f t="shared" si="1"/>
        <v>18.831168831168831</v>
      </c>
      <c r="G11" s="16">
        <v>6157</v>
      </c>
      <c r="H11" s="17">
        <f t="shared" si="2"/>
        <v>15.802576869770546</v>
      </c>
      <c r="I11" s="14">
        <v>28821</v>
      </c>
      <c r="J11" s="17">
        <f t="shared" si="3"/>
        <v>73.972075355474558</v>
      </c>
      <c r="K11" s="15">
        <v>568</v>
      </c>
      <c r="L11" s="16">
        <v>239</v>
      </c>
      <c r="M11" s="17">
        <f t="shared" si="4"/>
        <v>42.077464788732392</v>
      </c>
      <c r="N11" s="16">
        <v>101</v>
      </c>
      <c r="O11" s="17">
        <f t="shared" si="5"/>
        <v>17.781690140845072</v>
      </c>
      <c r="P11" s="16">
        <v>451</v>
      </c>
      <c r="Q11" s="17">
        <f t="shared" si="6"/>
        <v>79.401408450704224</v>
      </c>
      <c r="R11" s="14">
        <v>0</v>
      </c>
      <c r="S11" s="14">
        <v>0</v>
      </c>
      <c r="T11" s="14">
        <v>0</v>
      </c>
      <c r="U11" s="16">
        <f t="shared" si="7"/>
        <v>0</v>
      </c>
      <c r="V11" s="18">
        <v>7</v>
      </c>
      <c r="W11" s="18">
        <v>80</v>
      </c>
    </row>
    <row r="12" spans="1:23" ht="21" x14ac:dyDescent="0.4">
      <c r="A12" s="8" t="s">
        <v>34</v>
      </c>
      <c r="B12" s="16">
        <v>8365</v>
      </c>
      <c r="C12" s="16">
        <v>5416</v>
      </c>
      <c r="D12" s="17">
        <f t="shared" si="0"/>
        <v>64.745965331739384</v>
      </c>
      <c r="E12" s="16">
        <v>1859</v>
      </c>
      <c r="F12" s="17">
        <f t="shared" si="1"/>
        <v>22.223550508069337</v>
      </c>
      <c r="G12" s="16">
        <v>947</v>
      </c>
      <c r="H12" s="17">
        <f t="shared" si="2"/>
        <v>11.32098027495517</v>
      </c>
      <c r="I12" s="14">
        <v>6613</v>
      </c>
      <c r="J12" s="17">
        <f t="shared" si="3"/>
        <v>79.055588762701731</v>
      </c>
      <c r="K12" s="15">
        <v>272</v>
      </c>
      <c r="L12" s="16">
        <v>137</v>
      </c>
      <c r="M12" s="17">
        <f t="shared" si="4"/>
        <v>50.367647058823529</v>
      </c>
      <c r="N12" s="16">
        <v>26</v>
      </c>
      <c r="O12" s="17">
        <f t="shared" si="5"/>
        <v>9.5588235294117645</v>
      </c>
      <c r="P12" s="16">
        <v>215</v>
      </c>
      <c r="Q12" s="17">
        <f t="shared" si="6"/>
        <v>79.044117647058826</v>
      </c>
      <c r="R12" s="14">
        <v>0</v>
      </c>
      <c r="S12" s="14">
        <v>0</v>
      </c>
      <c r="T12" s="14">
        <v>0</v>
      </c>
      <c r="U12" s="16">
        <f t="shared" si="7"/>
        <v>0</v>
      </c>
      <c r="V12" s="18">
        <v>2</v>
      </c>
      <c r="W12" s="18">
        <v>23</v>
      </c>
    </row>
    <row r="13" spans="1:23" ht="21" x14ac:dyDescent="0.4">
      <c r="A13" s="8" t="s">
        <v>35</v>
      </c>
      <c r="B13" s="16">
        <v>86822</v>
      </c>
      <c r="C13" s="16">
        <v>74544</v>
      </c>
      <c r="D13" s="17">
        <f t="shared" si="0"/>
        <v>85.858422980350596</v>
      </c>
      <c r="E13" s="16">
        <v>83100</v>
      </c>
      <c r="F13" s="17">
        <f t="shared" si="1"/>
        <v>95.713068116376036</v>
      </c>
      <c r="G13" s="16">
        <v>58736</v>
      </c>
      <c r="H13" s="17">
        <f t="shared" si="2"/>
        <v>67.651056183916523</v>
      </c>
      <c r="I13" s="14">
        <v>79351</v>
      </c>
      <c r="J13" s="17">
        <f t="shared" si="3"/>
        <v>91.395038123977798</v>
      </c>
      <c r="K13" s="15">
        <v>3832</v>
      </c>
      <c r="L13" s="16">
        <v>3501</v>
      </c>
      <c r="M13" s="17">
        <f t="shared" si="4"/>
        <v>91.362212943632571</v>
      </c>
      <c r="N13" s="16">
        <v>285</v>
      </c>
      <c r="O13" s="17">
        <f t="shared" si="5"/>
        <v>7.437369519832985</v>
      </c>
      <c r="P13" s="16">
        <v>3028</v>
      </c>
      <c r="Q13" s="17">
        <f t="shared" si="6"/>
        <v>79.018789144050103</v>
      </c>
      <c r="R13" s="14">
        <v>126</v>
      </c>
      <c r="S13" s="14">
        <v>13</v>
      </c>
      <c r="T13" s="14">
        <v>0</v>
      </c>
      <c r="U13" s="14">
        <f t="shared" si="7"/>
        <v>139</v>
      </c>
      <c r="V13" s="19">
        <v>36</v>
      </c>
      <c r="W13" s="19">
        <v>102</v>
      </c>
    </row>
    <row r="14" spans="1:23" ht="21" x14ac:dyDescent="0.4">
      <c r="A14" s="8" t="s">
        <v>36</v>
      </c>
      <c r="B14" s="16">
        <v>37325</v>
      </c>
      <c r="C14" s="16">
        <v>16759</v>
      </c>
      <c r="D14" s="17">
        <f t="shared" si="0"/>
        <v>44.900200937709307</v>
      </c>
      <c r="E14" s="16">
        <v>907</v>
      </c>
      <c r="F14" s="17">
        <f t="shared" si="1"/>
        <v>2.4300066979236439</v>
      </c>
      <c r="G14" s="16">
        <v>3004</v>
      </c>
      <c r="H14" s="17">
        <f t="shared" si="2"/>
        <v>8.0482250502344268</v>
      </c>
      <c r="I14" s="14">
        <v>19663</v>
      </c>
      <c r="J14" s="17">
        <f t="shared" si="3"/>
        <v>52.680509042196917</v>
      </c>
      <c r="K14" s="15">
        <v>1066</v>
      </c>
      <c r="L14" s="16">
        <v>221</v>
      </c>
      <c r="M14" s="17">
        <f t="shared" si="4"/>
        <v>20.73170731707317</v>
      </c>
      <c r="N14" s="16">
        <v>0</v>
      </c>
      <c r="O14" s="17">
        <f t="shared" si="5"/>
        <v>0</v>
      </c>
      <c r="P14" s="16">
        <v>842</v>
      </c>
      <c r="Q14" s="17">
        <f t="shared" si="6"/>
        <v>78.986866791744845</v>
      </c>
      <c r="R14" s="14">
        <v>0</v>
      </c>
      <c r="S14" s="14">
        <v>0</v>
      </c>
      <c r="T14" s="14">
        <v>0</v>
      </c>
      <c r="U14" s="16">
        <f t="shared" si="7"/>
        <v>0</v>
      </c>
      <c r="V14" s="18">
        <v>0</v>
      </c>
      <c r="W14" s="18">
        <v>0</v>
      </c>
    </row>
    <row r="15" spans="1:23" ht="21" x14ac:dyDescent="0.4">
      <c r="A15" s="8" t="s">
        <v>37</v>
      </c>
      <c r="B15" s="16">
        <v>35273</v>
      </c>
      <c r="C15" s="16">
        <v>17791</v>
      </c>
      <c r="D15" s="17">
        <f t="shared" si="0"/>
        <v>50.438012077226205</v>
      </c>
      <c r="E15" s="16">
        <v>12446</v>
      </c>
      <c r="F15" s="17">
        <f t="shared" si="1"/>
        <v>35.284778725937684</v>
      </c>
      <c r="G15" s="16">
        <v>6318</v>
      </c>
      <c r="H15" s="17">
        <f t="shared" si="2"/>
        <v>17.911717177444505</v>
      </c>
      <c r="I15" s="14">
        <v>28937</v>
      </c>
      <c r="J15" s="17">
        <f t="shared" si="3"/>
        <v>82.037252289286428</v>
      </c>
      <c r="K15" s="15">
        <v>763</v>
      </c>
      <c r="L15" s="16">
        <v>464</v>
      </c>
      <c r="M15" s="17">
        <f t="shared" si="4"/>
        <v>60.812581913499344</v>
      </c>
      <c r="N15" s="16">
        <v>14</v>
      </c>
      <c r="O15" s="17">
        <f t="shared" si="5"/>
        <v>1.834862385321101</v>
      </c>
      <c r="P15" s="16">
        <v>603</v>
      </c>
      <c r="Q15" s="17">
        <f t="shared" si="6"/>
        <v>79.030144167758849</v>
      </c>
      <c r="R15" s="14">
        <v>0</v>
      </c>
      <c r="S15" s="14">
        <v>0</v>
      </c>
      <c r="T15" s="14">
        <v>0</v>
      </c>
      <c r="U15" s="16">
        <f t="shared" si="7"/>
        <v>0</v>
      </c>
      <c r="V15" s="20">
        <v>5</v>
      </c>
      <c r="W15" s="20">
        <v>278</v>
      </c>
    </row>
    <row r="16" spans="1:23" ht="21" x14ac:dyDescent="0.4">
      <c r="A16" s="8" t="s">
        <v>38</v>
      </c>
      <c r="B16" s="16">
        <v>2189</v>
      </c>
      <c r="C16" s="16">
        <v>2130</v>
      </c>
      <c r="D16" s="17">
        <f t="shared" si="0"/>
        <v>97.304705344906353</v>
      </c>
      <c r="E16" s="16">
        <v>1788</v>
      </c>
      <c r="F16" s="17">
        <f t="shared" si="1"/>
        <v>81.681132937414347</v>
      </c>
      <c r="G16" s="16">
        <v>1980</v>
      </c>
      <c r="H16" s="17">
        <f t="shared" si="2"/>
        <v>90.452261306532662</v>
      </c>
      <c r="I16" s="14">
        <v>2179</v>
      </c>
      <c r="J16" s="17">
        <f t="shared" si="3"/>
        <v>99.543170397441756</v>
      </c>
      <c r="K16" s="15">
        <v>263</v>
      </c>
      <c r="L16" s="16">
        <v>67</v>
      </c>
      <c r="M16" s="17">
        <f t="shared" si="4"/>
        <v>25.475285171102662</v>
      </c>
      <c r="N16" s="16">
        <v>62</v>
      </c>
      <c r="O16" s="17">
        <f t="shared" si="5"/>
        <v>23.574144486692017</v>
      </c>
      <c r="P16" s="16">
        <v>207</v>
      </c>
      <c r="Q16" s="17">
        <f t="shared" si="6"/>
        <v>78.707224334600767</v>
      </c>
      <c r="R16" s="14">
        <v>0</v>
      </c>
      <c r="S16" s="14">
        <v>0</v>
      </c>
      <c r="T16" s="14">
        <v>0</v>
      </c>
      <c r="U16" s="16">
        <f t="shared" si="7"/>
        <v>0</v>
      </c>
      <c r="V16" s="20">
        <v>0</v>
      </c>
      <c r="W16" s="20">
        <v>0</v>
      </c>
    </row>
    <row r="17" spans="1:23" ht="21" x14ac:dyDescent="0.4">
      <c r="A17" s="8" t="s">
        <v>39</v>
      </c>
      <c r="B17" s="16">
        <v>2045</v>
      </c>
      <c r="C17" s="16">
        <v>2018</v>
      </c>
      <c r="D17" s="17">
        <f t="shared" si="0"/>
        <v>98.679706601466989</v>
      </c>
      <c r="E17" s="16">
        <v>570</v>
      </c>
      <c r="F17" s="17">
        <f t="shared" si="1"/>
        <v>27.872860635696821</v>
      </c>
      <c r="G17" s="16">
        <v>1937</v>
      </c>
      <c r="H17" s="17">
        <f t="shared" si="2"/>
        <v>94.718826405867972</v>
      </c>
      <c r="I17" s="14">
        <v>2028</v>
      </c>
      <c r="J17" s="17">
        <f t="shared" si="3"/>
        <v>99.168704156479222</v>
      </c>
      <c r="K17" s="15">
        <v>44</v>
      </c>
      <c r="L17" s="16">
        <v>24</v>
      </c>
      <c r="M17" s="17">
        <f t="shared" si="4"/>
        <v>54.545454545454547</v>
      </c>
      <c r="N17" s="16">
        <v>36</v>
      </c>
      <c r="O17" s="17">
        <f t="shared" si="5"/>
        <v>81.818181818181813</v>
      </c>
      <c r="P17" s="16">
        <v>35</v>
      </c>
      <c r="Q17" s="17">
        <f t="shared" si="6"/>
        <v>79.545454545454547</v>
      </c>
      <c r="R17" s="14">
        <v>0</v>
      </c>
      <c r="S17" s="14">
        <v>0</v>
      </c>
      <c r="T17" s="14">
        <v>0</v>
      </c>
      <c r="U17" s="16">
        <f t="shared" si="7"/>
        <v>0</v>
      </c>
      <c r="V17" s="20"/>
      <c r="W17" s="20"/>
    </row>
    <row r="18" spans="1:23" ht="21" x14ac:dyDescent="0.4">
      <c r="A18" s="8" t="s">
        <v>40</v>
      </c>
      <c r="B18" s="16">
        <v>98697</v>
      </c>
      <c r="C18" s="16">
        <v>74034</v>
      </c>
      <c r="D18" s="17">
        <f t="shared" si="0"/>
        <v>75.011398522751449</v>
      </c>
      <c r="E18" s="16">
        <v>25445</v>
      </c>
      <c r="F18" s="17">
        <f t="shared" si="1"/>
        <v>25.780925458727214</v>
      </c>
      <c r="G18" s="16">
        <v>37212</v>
      </c>
      <c r="H18" s="17">
        <f t="shared" si="2"/>
        <v>37.703273655734215</v>
      </c>
      <c r="I18" s="14">
        <v>87892</v>
      </c>
      <c r="J18" s="17">
        <f t="shared" si="3"/>
        <v>89.05235214849489</v>
      </c>
      <c r="K18" s="15">
        <v>9142</v>
      </c>
      <c r="L18" s="16">
        <v>3439</v>
      </c>
      <c r="M18" s="17">
        <f t="shared" si="4"/>
        <v>37.617589148982717</v>
      </c>
      <c r="N18" s="16">
        <v>1852</v>
      </c>
      <c r="O18" s="17">
        <f t="shared" si="5"/>
        <v>20.25814920148764</v>
      </c>
      <c r="P18" s="16">
        <v>7224</v>
      </c>
      <c r="Q18" s="17">
        <f t="shared" si="6"/>
        <v>79.019908116385906</v>
      </c>
      <c r="R18" s="14">
        <v>474</v>
      </c>
      <c r="S18" s="14">
        <v>23</v>
      </c>
      <c r="T18" s="14">
        <v>0</v>
      </c>
      <c r="U18" s="16">
        <f t="shared" si="7"/>
        <v>497</v>
      </c>
      <c r="V18" s="20">
        <v>0</v>
      </c>
      <c r="W18" s="20">
        <v>0</v>
      </c>
    </row>
    <row r="19" spans="1:23" s="2" customFormat="1" ht="21" x14ac:dyDescent="0.4">
      <c r="A19" s="8" t="s">
        <v>41</v>
      </c>
      <c r="B19" s="16">
        <v>20750</v>
      </c>
      <c r="C19" s="16">
        <v>19583</v>
      </c>
      <c r="D19" s="17">
        <f t="shared" si="0"/>
        <v>94.375903614457826</v>
      </c>
      <c r="E19" s="16">
        <v>20339</v>
      </c>
      <c r="F19" s="17">
        <f t="shared" si="1"/>
        <v>98.019277108433741</v>
      </c>
      <c r="G19" s="16">
        <v>0</v>
      </c>
      <c r="H19" s="17">
        <f t="shared" si="2"/>
        <v>0</v>
      </c>
      <c r="I19" s="14">
        <v>20502</v>
      </c>
      <c r="J19" s="17">
        <f t="shared" si="3"/>
        <v>98.804819277108436</v>
      </c>
      <c r="K19" s="15">
        <v>844</v>
      </c>
      <c r="L19" s="16">
        <v>506</v>
      </c>
      <c r="M19" s="17">
        <f t="shared" si="4"/>
        <v>59.952606635071092</v>
      </c>
      <c r="N19" s="16">
        <v>18</v>
      </c>
      <c r="O19" s="17">
        <f t="shared" si="5"/>
        <v>2.1327014218009479</v>
      </c>
      <c r="P19" s="16">
        <v>667</v>
      </c>
      <c r="Q19" s="17">
        <f t="shared" si="6"/>
        <v>79.02843601895735</v>
      </c>
      <c r="R19" s="14">
        <v>0</v>
      </c>
      <c r="S19" s="14">
        <v>0</v>
      </c>
      <c r="T19" s="14">
        <v>2</v>
      </c>
      <c r="U19" s="16">
        <f t="shared" si="7"/>
        <v>2</v>
      </c>
      <c r="V19" s="20">
        <v>8</v>
      </c>
      <c r="W19" s="20">
        <v>49</v>
      </c>
    </row>
    <row r="20" spans="1:23" s="2" customFormat="1" ht="21" x14ac:dyDescent="0.4">
      <c r="A20" s="8" t="s">
        <v>42</v>
      </c>
      <c r="B20" s="16">
        <v>24395</v>
      </c>
      <c r="C20" s="16">
        <v>23594</v>
      </c>
      <c r="D20" s="17">
        <f t="shared" si="0"/>
        <v>96.716540274646448</v>
      </c>
      <c r="E20" s="16">
        <v>24014</v>
      </c>
      <c r="F20" s="17">
        <f t="shared" si="1"/>
        <v>98.438204550112729</v>
      </c>
      <c r="G20" s="16">
        <v>15670</v>
      </c>
      <c r="H20" s="17">
        <f t="shared" si="2"/>
        <v>64.234474277515886</v>
      </c>
      <c r="I20" s="14">
        <v>23796</v>
      </c>
      <c r="J20" s="17">
        <f t="shared" si="3"/>
        <v>97.544578807132609</v>
      </c>
      <c r="K20" s="15">
        <v>711</v>
      </c>
      <c r="L20" s="16">
        <v>629</v>
      </c>
      <c r="M20" s="17">
        <f t="shared" si="4"/>
        <v>88.466947960618853</v>
      </c>
      <c r="N20" s="16">
        <v>33</v>
      </c>
      <c r="O20" s="17">
        <f t="shared" si="5"/>
        <v>4.6413502109704643</v>
      </c>
      <c r="P20" s="16">
        <v>562</v>
      </c>
      <c r="Q20" s="17">
        <f t="shared" si="6"/>
        <v>79.043600562587898</v>
      </c>
      <c r="R20" s="14">
        <v>0</v>
      </c>
      <c r="S20" s="14">
        <v>0</v>
      </c>
      <c r="T20" s="14">
        <v>0</v>
      </c>
      <c r="U20" s="16">
        <f t="shared" si="7"/>
        <v>0</v>
      </c>
      <c r="V20" s="20">
        <v>1</v>
      </c>
      <c r="W20" s="20">
        <v>8</v>
      </c>
    </row>
    <row r="21" spans="1:23" ht="21" x14ac:dyDescent="0.4">
      <c r="A21" s="8" t="s">
        <v>43</v>
      </c>
      <c r="B21" s="16">
        <v>60874</v>
      </c>
      <c r="C21" s="16">
        <v>43579</v>
      </c>
      <c r="D21" s="17">
        <f t="shared" si="0"/>
        <v>71.588855669086968</v>
      </c>
      <c r="E21" s="16">
        <v>28519</v>
      </c>
      <c r="F21" s="17">
        <f t="shared" si="1"/>
        <v>46.849229556132336</v>
      </c>
      <c r="G21" s="16">
        <v>29354</v>
      </c>
      <c r="H21" s="17">
        <f t="shared" si="2"/>
        <v>48.220915333311432</v>
      </c>
      <c r="I21" s="14">
        <v>54765</v>
      </c>
      <c r="J21" s="17">
        <f t="shared" si="3"/>
        <v>89.964516870913684</v>
      </c>
      <c r="K21" s="15">
        <v>559</v>
      </c>
      <c r="L21" s="16">
        <v>563</v>
      </c>
      <c r="M21" s="17">
        <f t="shared" si="4"/>
        <v>100.71556350626118</v>
      </c>
      <c r="N21" s="16">
        <v>19</v>
      </c>
      <c r="O21" s="17">
        <f t="shared" si="5"/>
        <v>3.3989266547406083</v>
      </c>
      <c r="P21" s="16">
        <v>442</v>
      </c>
      <c r="Q21" s="17">
        <f t="shared" si="6"/>
        <v>79.069767441860463</v>
      </c>
      <c r="R21" s="14">
        <v>4</v>
      </c>
      <c r="S21" s="14">
        <v>0</v>
      </c>
      <c r="T21" s="14">
        <v>0</v>
      </c>
      <c r="U21" s="14">
        <f t="shared" si="7"/>
        <v>4</v>
      </c>
      <c r="V21" s="19">
        <v>9</v>
      </c>
      <c r="W21" s="19">
        <v>271</v>
      </c>
    </row>
    <row r="22" spans="1:23" ht="21" x14ac:dyDescent="0.4">
      <c r="A22" s="8" t="s">
        <v>44</v>
      </c>
      <c r="B22" s="16">
        <v>6172</v>
      </c>
      <c r="C22" s="16">
        <v>1787</v>
      </c>
      <c r="D22" s="17">
        <f t="shared" si="0"/>
        <v>28.953337653920933</v>
      </c>
      <c r="E22" s="16">
        <v>1381</v>
      </c>
      <c r="F22" s="17">
        <f t="shared" si="1"/>
        <v>22.375243033052495</v>
      </c>
      <c r="G22" s="16">
        <v>706</v>
      </c>
      <c r="H22" s="17">
        <f t="shared" si="2"/>
        <v>11.438755670771226</v>
      </c>
      <c r="I22" s="14">
        <v>4387</v>
      </c>
      <c r="J22" s="17">
        <f t="shared" si="3"/>
        <v>71.079066753078422</v>
      </c>
      <c r="K22" s="15">
        <v>136</v>
      </c>
      <c r="L22" s="16">
        <v>64</v>
      </c>
      <c r="M22" s="17">
        <f t="shared" si="4"/>
        <v>47.058823529411768</v>
      </c>
      <c r="N22" s="16">
        <v>0</v>
      </c>
      <c r="O22" s="17">
        <f t="shared" si="5"/>
        <v>0</v>
      </c>
      <c r="P22" s="16">
        <v>108</v>
      </c>
      <c r="Q22" s="17">
        <f t="shared" si="6"/>
        <v>79.411764705882348</v>
      </c>
      <c r="R22" s="14">
        <v>3</v>
      </c>
      <c r="S22" s="14">
        <v>0</v>
      </c>
      <c r="T22" s="14">
        <v>0</v>
      </c>
      <c r="U22" s="16">
        <f t="shared" si="7"/>
        <v>3</v>
      </c>
      <c r="V22" s="20">
        <v>0</v>
      </c>
      <c r="W22" s="20">
        <v>0</v>
      </c>
    </row>
    <row r="23" spans="1:23" ht="21" x14ac:dyDescent="0.4">
      <c r="A23" s="10" t="s">
        <v>45</v>
      </c>
      <c r="B23" s="16">
        <v>16434</v>
      </c>
      <c r="C23" s="16">
        <v>8651</v>
      </c>
      <c r="D23" s="17">
        <f t="shared" si="0"/>
        <v>52.640866496288183</v>
      </c>
      <c r="E23" s="16">
        <v>6910</v>
      </c>
      <c r="F23" s="17">
        <f t="shared" si="1"/>
        <v>42.046975781915542</v>
      </c>
      <c r="G23" s="16">
        <v>2487</v>
      </c>
      <c r="H23" s="17">
        <f t="shared" si="2"/>
        <v>15.133260313983206</v>
      </c>
      <c r="I23" s="14">
        <v>16115</v>
      </c>
      <c r="J23" s="17">
        <f t="shared" si="3"/>
        <v>98.058902275769739</v>
      </c>
      <c r="K23" s="15">
        <v>959</v>
      </c>
      <c r="L23" s="16">
        <v>156</v>
      </c>
      <c r="M23" s="17">
        <f t="shared" si="4"/>
        <v>16.266944734098018</v>
      </c>
      <c r="N23" s="16">
        <v>19</v>
      </c>
      <c r="O23" s="17">
        <f t="shared" si="5"/>
        <v>1.9812304483837331</v>
      </c>
      <c r="P23" s="16">
        <v>757</v>
      </c>
      <c r="Q23" s="17">
        <f t="shared" si="6"/>
        <v>78.936392075078203</v>
      </c>
      <c r="R23" s="14">
        <v>0</v>
      </c>
      <c r="S23" s="14">
        <v>0</v>
      </c>
      <c r="T23" s="14">
        <v>0</v>
      </c>
      <c r="U23" s="16">
        <f t="shared" si="7"/>
        <v>0</v>
      </c>
      <c r="V23" s="20">
        <v>38</v>
      </c>
      <c r="W23" s="20">
        <v>210</v>
      </c>
    </row>
    <row r="24" spans="1:23" ht="21" x14ac:dyDescent="0.4">
      <c r="A24" s="8" t="s">
        <v>46</v>
      </c>
      <c r="B24" s="16">
        <v>1980</v>
      </c>
      <c r="C24" s="16">
        <v>799</v>
      </c>
      <c r="D24" s="17">
        <f t="shared" si="0"/>
        <v>40.353535353535356</v>
      </c>
      <c r="E24" s="16">
        <v>441</v>
      </c>
      <c r="F24" s="17">
        <f t="shared" si="1"/>
        <v>22.272727272727273</v>
      </c>
      <c r="G24" s="16">
        <v>81</v>
      </c>
      <c r="H24" s="17">
        <f t="shared" si="2"/>
        <v>4.0909090909090908</v>
      </c>
      <c r="I24" s="14">
        <v>1343</v>
      </c>
      <c r="J24" s="17">
        <f t="shared" si="3"/>
        <v>67.828282828282823</v>
      </c>
      <c r="K24" s="15">
        <v>736</v>
      </c>
      <c r="L24" s="16">
        <v>88</v>
      </c>
      <c r="M24" s="17">
        <f t="shared" si="4"/>
        <v>11.956521739130435</v>
      </c>
      <c r="N24" s="16">
        <v>7</v>
      </c>
      <c r="O24" s="17">
        <f t="shared" si="5"/>
        <v>0.95108695652173914</v>
      </c>
      <c r="P24" s="16">
        <v>582</v>
      </c>
      <c r="Q24" s="17">
        <f t="shared" si="6"/>
        <v>79.076086956521735</v>
      </c>
      <c r="R24" s="14">
        <v>0</v>
      </c>
      <c r="S24" s="14">
        <v>0</v>
      </c>
      <c r="T24" s="14">
        <v>0</v>
      </c>
      <c r="U24" s="16">
        <f t="shared" si="7"/>
        <v>0</v>
      </c>
      <c r="V24" s="18">
        <v>0</v>
      </c>
      <c r="W24" s="18">
        <v>0</v>
      </c>
    </row>
    <row r="25" spans="1:23" ht="21" x14ac:dyDescent="0.4">
      <c r="A25" s="8" t="s">
        <v>47</v>
      </c>
      <c r="B25" s="16">
        <v>2722</v>
      </c>
      <c r="C25" s="16">
        <v>2635</v>
      </c>
      <c r="D25" s="17">
        <f t="shared" si="0"/>
        <v>96.803820720058781</v>
      </c>
      <c r="E25" s="16">
        <v>1305</v>
      </c>
      <c r="F25" s="17">
        <f t="shared" si="1"/>
        <v>47.942689199118298</v>
      </c>
      <c r="G25" s="16">
        <v>2653</v>
      </c>
      <c r="H25" s="17">
        <f t="shared" si="2"/>
        <v>97.465099191770761</v>
      </c>
      <c r="I25" s="14">
        <v>2695</v>
      </c>
      <c r="J25" s="17">
        <f t="shared" si="3"/>
        <v>99.008082292432036</v>
      </c>
      <c r="K25" s="15">
        <v>660</v>
      </c>
      <c r="L25" s="16">
        <v>397</v>
      </c>
      <c r="M25" s="17">
        <f t="shared" si="4"/>
        <v>60.151515151515149</v>
      </c>
      <c r="N25" s="16">
        <v>29</v>
      </c>
      <c r="O25" s="17">
        <f t="shared" si="5"/>
        <v>4.3939393939393936</v>
      </c>
      <c r="P25" s="16">
        <v>522</v>
      </c>
      <c r="Q25" s="17">
        <f t="shared" si="6"/>
        <v>79.090909090909093</v>
      </c>
      <c r="R25" s="14">
        <v>0</v>
      </c>
      <c r="S25" s="14">
        <v>0</v>
      </c>
      <c r="T25" s="14">
        <v>0</v>
      </c>
      <c r="U25" s="16">
        <f t="shared" si="7"/>
        <v>0</v>
      </c>
      <c r="V25" s="18">
        <v>0</v>
      </c>
      <c r="W25" s="18">
        <v>0</v>
      </c>
    </row>
    <row r="26" spans="1:23" ht="21" x14ac:dyDescent="0.4">
      <c r="A26" s="8" t="s">
        <v>48</v>
      </c>
      <c r="B26" s="16">
        <v>12941</v>
      </c>
      <c r="C26" s="16">
        <v>9586</v>
      </c>
      <c r="D26" s="17">
        <f t="shared" si="0"/>
        <v>74.074646472451903</v>
      </c>
      <c r="E26" s="16">
        <v>11470</v>
      </c>
      <c r="F26" s="17">
        <f t="shared" si="1"/>
        <v>88.633026814002008</v>
      </c>
      <c r="G26" s="16">
        <v>5517</v>
      </c>
      <c r="H26" s="17">
        <f t="shared" si="2"/>
        <v>42.631944981067925</v>
      </c>
      <c r="I26" s="14">
        <v>12176</v>
      </c>
      <c r="J26" s="17">
        <f t="shared" si="3"/>
        <v>94.088555753032992</v>
      </c>
      <c r="K26" s="15">
        <v>1317</v>
      </c>
      <c r="L26" s="16">
        <v>561</v>
      </c>
      <c r="M26" s="17">
        <f t="shared" si="4"/>
        <v>42.596810933940773</v>
      </c>
      <c r="N26" s="16">
        <v>17</v>
      </c>
      <c r="O26" s="17">
        <f t="shared" si="5"/>
        <v>1.2908124525436597</v>
      </c>
      <c r="P26" s="16">
        <v>1041</v>
      </c>
      <c r="Q26" s="17">
        <f t="shared" si="6"/>
        <v>79.043280182232351</v>
      </c>
      <c r="R26" s="14">
        <v>0</v>
      </c>
      <c r="S26" s="14">
        <v>0</v>
      </c>
      <c r="T26" s="14">
        <v>10</v>
      </c>
      <c r="U26" s="16">
        <f t="shared" si="7"/>
        <v>10</v>
      </c>
      <c r="V26" s="18">
        <v>0</v>
      </c>
      <c r="W26" s="18">
        <v>0</v>
      </c>
    </row>
    <row r="27" spans="1:23" ht="21" x14ac:dyDescent="0.4">
      <c r="A27" s="9" t="s">
        <v>49</v>
      </c>
      <c r="B27" s="16">
        <v>68854</v>
      </c>
      <c r="C27" s="16">
        <v>43909</v>
      </c>
      <c r="D27" s="17">
        <f t="shared" si="0"/>
        <v>63.771167978621428</v>
      </c>
      <c r="E27" s="16">
        <v>14050</v>
      </c>
      <c r="F27" s="17">
        <f t="shared" si="1"/>
        <v>20.405495686525111</v>
      </c>
      <c r="G27" s="16">
        <v>23120</v>
      </c>
      <c r="H27" s="17">
        <f t="shared" si="2"/>
        <v>33.578296104801467</v>
      </c>
      <c r="I27" s="14">
        <v>56529</v>
      </c>
      <c r="J27" s="17">
        <f t="shared" si="3"/>
        <v>82.099805385308045</v>
      </c>
      <c r="K27" s="15">
        <v>609</v>
      </c>
      <c r="L27" s="16">
        <v>357</v>
      </c>
      <c r="M27" s="17">
        <f t="shared" si="4"/>
        <v>58.620689655172413</v>
      </c>
      <c r="N27" s="16">
        <v>138</v>
      </c>
      <c r="O27" s="17">
        <f t="shared" si="5"/>
        <v>22.660098522167488</v>
      </c>
      <c r="P27" s="16">
        <v>484</v>
      </c>
      <c r="Q27" s="17">
        <f t="shared" si="6"/>
        <v>79.474548440065675</v>
      </c>
      <c r="R27" s="14">
        <v>38</v>
      </c>
      <c r="S27" s="14">
        <v>11</v>
      </c>
      <c r="T27" s="14">
        <v>9</v>
      </c>
      <c r="U27" s="16">
        <f t="shared" si="7"/>
        <v>58</v>
      </c>
      <c r="V27" s="18">
        <v>21</v>
      </c>
      <c r="W27" s="18">
        <v>4260</v>
      </c>
    </row>
    <row r="28" spans="1:23" ht="21" x14ac:dyDescent="0.4">
      <c r="A28" s="8" t="s">
        <v>50</v>
      </c>
      <c r="B28" s="16">
        <v>208112</v>
      </c>
      <c r="C28" s="16">
        <v>150757</v>
      </c>
      <c r="D28" s="17">
        <f t="shared" si="0"/>
        <v>72.440320596601836</v>
      </c>
      <c r="E28" s="16">
        <v>0</v>
      </c>
      <c r="F28" s="17">
        <f t="shared" si="1"/>
        <v>0</v>
      </c>
      <c r="G28" s="16">
        <v>45671</v>
      </c>
      <c r="H28" s="17">
        <f t="shared" si="2"/>
        <v>21.945394787422156</v>
      </c>
      <c r="I28" s="14">
        <v>204219</v>
      </c>
      <c r="J28" s="17">
        <f t="shared" si="3"/>
        <v>98.129372645498577</v>
      </c>
      <c r="K28" s="15">
        <v>1169</v>
      </c>
      <c r="L28" s="16">
        <v>0</v>
      </c>
      <c r="M28" s="17">
        <f t="shared" si="4"/>
        <v>0</v>
      </c>
      <c r="N28" s="16">
        <v>0</v>
      </c>
      <c r="O28" s="17">
        <f t="shared" si="5"/>
        <v>0</v>
      </c>
      <c r="P28" s="16">
        <v>926</v>
      </c>
      <c r="Q28" s="17">
        <f t="shared" si="6"/>
        <v>79.213002566295984</v>
      </c>
      <c r="R28" s="14">
        <v>0</v>
      </c>
      <c r="S28" s="14">
        <v>0</v>
      </c>
      <c r="T28" s="14">
        <v>0</v>
      </c>
      <c r="U28" s="16">
        <f t="shared" si="7"/>
        <v>0</v>
      </c>
      <c r="V28" s="20">
        <v>91</v>
      </c>
      <c r="W28" s="20">
        <v>5641</v>
      </c>
    </row>
    <row r="29" spans="1:23" ht="21" x14ac:dyDescent="0.4">
      <c r="A29" s="8" t="s">
        <v>51</v>
      </c>
      <c r="B29" s="16">
        <v>454684</v>
      </c>
      <c r="C29" s="16">
        <v>361431</v>
      </c>
      <c r="D29" s="17">
        <f t="shared" si="0"/>
        <v>79.490591267781582</v>
      </c>
      <c r="E29" s="16">
        <v>111227.26</v>
      </c>
      <c r="F29" s="17">
        <f t="shared" si="1"/>
        <v>24.462541017497866</v>
      </c>
      <c r="G29" s="16">
        <v>81271</v>
      </c>
      <c r="H29" s="17">
        <f t="shared" si="2"/>
        <v>17.874171952388913</v>
      </c>
      <c r="I29" s="14">
        <v>451363</v>
      </c>
      <c r="J29" s="17">
        <f t="shared" si="3"/>
        <v>99.269602625119859</v>
      </c>
      <c r="K29" s="15">
        <v>6910</v>
      </c>
      <c r="L29" s="16">
        <v>4301</v>
      </c>
      <c r="M29" s="17">
        <f t="shared" si="4"/>
        <v>62.243125904486249</v>
      </c>
      <c r="N29" s="16">
        <v>2029</v>
      </c>
      <c r="O29" s="17">
        <f t="shared" si="5"/>
        <v>29.363241678726482</v>
      </c>
      <c r="P29" s="16">
        <v>6245</v>
      </c>
      <c r="Q29" s="17">
        <f t="shared" si="6"/>
        <v>90.376266280752532</v>
      </c>
      <c r="R29" s="14">
        <v>17</v>
      </c>
      <c r="S29" s="14">
        <v>14</v>
      </c>
      <c r="T29" s="14">
        <v>12</v>
      </c>
      <c r="U29" s="14">
        <f t="shared" si="7"/>
        <v>43</v>
      </c>
      <c r="V29" s="19">
        <v>67</v>
      </c>
      <c r="W29" s="19">
        <v>3026</v>
      </c>
    </row>
    <row r="30" spans="1:23" s="2" customFormat="1" ht="21" x14ac:dyDescent="0.4">
      <c r="A30" s="8" t="s">
        <v>52</v>
      </c>
      <c r="B30" s="14">
        <v>917</v>
      </c>
      <c r="C30" s="14">
        <v>733</v>
      </c>
      <c r="D30" s="17">
        <f t="shared" si="0"/>
        <v>79.934569247546349</v>
      </c>
      <c r="E30" s="14">
        <v>324</v>
      </c>
      <c r="F30" s="17">
        <f t="shared" si="1"/>
        <v>35.332606324972737</v>
      </c>
      <c r="G30" s="14">
        <v>480</v>
      </c>
      <c r="H30" s="17">
        <f t="shared" si="2"/>
        <v>52.344601962922575</v>
      </c>
      <c r="I30" s="14">
        <v>837</v>
      </c>
      <c r="J30" s="17">
        <f t="shared" si="3"/>
        <v>91.275899672846236</v>
      </c>
      <c r="K30" s="14">
        <v>27</v>
      </c>
      <c r="L30" s="14">
        <v>9</v>
      </c>
      <c r="M30" s="17">
        <f t="shared" si="4"/>
        <v>33.333333333333336</v>
      </c>
      <c r="N30" s="14">
        <v>10</v>
      </c>
      <c r="O30" s="17">
        <f t="shared" si="5"/>
        <v>37.037037037037038</v>
      </c>
      <c r="P30" s="14">
        <v>18</v>
      </c>
      <c r="Q30" s="17">
        <f t="shared" si="6"/>
        <v>66.666666666666671</v>
      </c>
      <c r="R30" s="14">
        <v>57</v>
      </c>
      <c r="S30" s="14">
        <v>0</v>
      </c>
      <c r="T30" s="14">
        <v>1</v>
      </c>
      <c r="U30" s="16">
        <f t="shared" si="7"/>
        <v>58</v>
      </c>
      <c r="V30" s="18">
        <v>0</v>
      </c>
      <c r="W30" s="18">
        <v>0</v>
      </c>
    </row>
    <row r="31" spans="1:23" ht="21" x14ac:dyDescent="0.4">
      <c r="A31" s="8" t="s">
        <v>53</v>
      </c>
      <c r="B31" s="16">
        <v>366796</v>
      </c>
      <c r="C31" s="16">
        <v>188959</v>
      </c>
      <c r="D31" s="17">
        <f t="shared" si="0"/>
        <v>51.516101593256195</v>
      </c>
      <c r="E31" s="16">
        <v>129687.03</v>
      </c>
      <c r="F31" s="17">
        <f t="shared" si="1"/>
        <v>35.356718721032948</v>
      </c>
      <c r="G31" s="16">
        <v>297647</v>
      </c>
      <c r="H31" s="17">
        <f t="shared" si="2"/>
        <v>81.147831492164585</v>
      </c>
      <c r="I31" s="14">
        <v>363151</v>
      </c>
      <c r="J31" s="17">
        <f t="shared" si="3"/>
        <v>99.006259610246573</v>
      </c>
      <c r="K31" s="15">
        <v>2145</v>
      </c>
      <c r="L31" s="16">
        <v>1875</v>
      </c>
      <c r="M31" s="17">
        <f t="shared" si="4"/>
        <v>87.412587412587413</v>
      </c>
      <c r="N31" s="16">
        <v>419</v>
      </c>
      <c r="O31" s="17">
        <f t="shared" si="5"/>
        <v>19.533799533799534</v>
      </c>
      <c r="P31" s="16">
        <v>1695</v>
      </c>
      <c r="Q31" s="17">
        <f t="shared" si="6"/>
        <v>79.020979020979027</v>
      </c>
      <c r="R31" s="14">
        <v>0</v>
      </c>
      <c r="S31" s="14">
        <v>0</v>
      </c>
      <c r="T31" s="14">
        <v>0</v>
      </c>
      <c r="U31" s="16">
        <f t="shared" si="7"/>
        <v>0</v>
      </c>
      <c r="V31" s="18">
        <v>16</v>
      </c>
      <c r="W31" s="18">
        <v>135</v>
      </c>
    </row>
    <row r="32" spans="1:23" ht="21" x14ac:dyDescent="0.4">
      <c r="A32" s="11" t="s">
        <v>54</v>
      </c>
      <c r="B32" s="16">
        <v>2421</v>
      </c>
      <c r="C32" s="16">
        <v>1804</v>
      </c>
      <c r="D32" s="17">
        <f t="shared" si="0"/>
        <v>74.514663362247006</v>
      </c>
      <c r="E32" s="16">
        <v>1086</v>
      </c>
      <c r="F32" s="17">
        <f t="shared" si="1"/>
        <v>44.857496902106568</v>
      </c>
      <c r="G32" s="16">
        <v>1663</v>
      </c>
      <c r="H32" s="17">
        <f t="shared" si="2"/>
        <v>68.690623709211067</v>
      </c>
      <c r="I32" s="14">
        <v>2376</v>
      </c>
      <c r="J32" s="17">
        <f t="shared" si="3"/>
        <v>98.141263940520446</v>
      </c>
      <c r="K32" s="15">
        <v>117</v>
      </c>
      <c r="L32" s="16">
        <v>60</v>
      </c>
      <c r="M32" s="17">
        <f t="shared" si="4"/>
        <v>51.282051282051285</v>
      </c>
      <c r="N32" s="16">
        <v>0</v>
      </c>
      <c r="O32" s="17">
        <f t="shared" si="5"/>
        <v>0</v>
      </c>
      <c r="P32" s="16">
        <v>93</v>
      </c>
      <c r="Q32" s="17">
        <f t="shared" si="6"/>
        <v>79.487179487179489</v>
      </c>
      <c r="R32" s="14">
        <v>0</v>
      </c>
      <c r="S32" s="14">
        <v>0</v>
      </c>
      <c r="T32" s="14">
        <v>0</v>
      </c>
      <c r="U32" s="16">
        <f t="shared" si="7"/>
        <v>0</v>
      </c>
      <c r="V32" s="18">
        <v>0</v>
      </c>
      <c r="W32" s="18">
        <v>0</v>
      </c>
    </row>
    <row r="33" spans="1:23" s="2" customFormat="1" ht="21" x14ac:dyDescent="0.4">
      <c r="A33" s="11" t="s">
        <v>55</v>
      </c>
      <c r="B33" s="14">
        <v>1147</v>
      </c>
      <c r="C33" s="14">
        <v>274</v>
      </c>
      <c r="D33" s="17">
        <f t="shared" si="0"/>
        <v>23.888404533565822</v>
      </c>
      <c r="E33" s="14">
        <v>0</v>
      </c>
      <c r="F33" s="17">
        <f t="shared" si="1"/>
        <v>0</v>
      </c>
      <c r="G33" s="14">
        <v>0</v>
      </c>
      <c r="H33" s="17">
        <f t="shared" si="2"/>
        <v>0</v>
      </c>
      <c r="I33" s="14">
        <v>274</v>
      </c>
      <c r="J33" s="17">
        <f t="shared" si="3"/>
        <v>23.888404533565822</v>
      </c>
      <c r="K33" s="14">
        <v>26</v>
      </c>
      <c r="L33" s="14">
        <v>0</v>
      </c>
      <c r="M33" s="17">
        <f t="shared" si="4"/>
        <v>0</v>
      </c>
      <c r="N33" s="14">
        <v>5</v>
      </c>
      <c r="O33" s="17">
        <f t="shared" si="5"/>
        <v>19.23076923076923</v>
      </c>
      <c r="P33" s="14">
        <v>20</v>
      </c>
      <c r="Q33" s="17">
        <f t="shared" si="6"/>
        <v>76.92307692307692</v>
      </c>
      <c r="R33" s="14">
        <v>0</v>
      </c>
      <c r="S33" s="14">
        <v>0</v>
      </c>
      <c r="T33" s="14">
        <v>0</v>
      </c>
      <c r="U33" s="16">
        <f t="shared" si="7"/>
        <v>0</v>
      </c>
      <c r="V33" s="18">
        <v>0</v>
      </c>
      <c r="W33" s="18">
        <v>0</v>
      </c>
    </row>
    <row r="34" spans="1:23" s="2" customFormat="1" ht="21" x14ac:dyDescent="0.4">
      <c r="A34" s="11" t="s">
        <v>56</v>
      </c>
      <c r="B34" s="16">
        <v>130024</v>
      </c>
      <c r="C34" s="16">
        <v>38798</v>
      </c>
      <c r="D34" s="17">
        <f t="shared" si="0"/>
        <v>29.839106626468961</v>
      </c>
      <c r="E34" s="16">
        <v>0</v>
      </c>
      <c r="F34" s="17">
        <f t="shared" si="1"/>
        <v>0</v>
      </c>
      <c r="G34" s="16">
        <v>0</v>
      </c>
      <c r="H34" s="17">
        <f t="shared" si="2"/>
        <v>0</v>
      </c>
      <c r="I34" s="14">
        <v>38798</v>
      </c>
      <c r="J34" s="17">
        <f t="shared" si="3"/>
        <v>29.839106626468961</v>
      </c>
      <c r="K34" s="15">
        <v>523</v>
      </c>
      <c r="L34" s="16">
        <v>0</v>
      </c>
      <c r="M34" s="17">
        <f t="shared" si="4"/>
        <v>0</v>
      </c>
      <c r="N34" s="16">
        <v>0</v>
      </c>
      <c r="O34" s="17">
        <f t="shared" si="5"/>
        <v>0</v>
      </c>
      <c r="P34" s="16">
        <v>413</v>
      </c>
      <c r="Q34" s="17">
        <f t="shared" si="6"/>
        <v>78.967495219885279</v>
      </c>
      <c r="R34" s="14">
        <v>0</v>
      </c>
      <c r="S34" s="14">
        <v>0</v>
      </c>
      <c r="T34" s="14">
        <v>0</v>
      </c>
      <c r="U34" s="16">
        <f t="shared" si="7"/>
        <v>0</v>
      </c>
      <c r="V34" s="18">
        <v>221</v>
      </c>
      <c r="W34" s="18">
        <v>8293</v>
      </c>
    </row>
    <row r="35" spans="1:23" ht="21" x14ac:dyDescent="0.4">
      <c r="A35" s="12" t="s">
        <v>57</v>
      </c>
      <c r="B35" s="16">
        <v>54148</v>
      </c>
      <c r="C35" s="16">
        <v>22164</v>
      </c>
      <c r="D35" s="17">
        <f t="shared" si="0"/>
        <v>40.932259732584768</v>
      </c>
      <c r="E35" s="16">
        <v>7480</v>
      </c>
      <c r="F35" s="17">
        <f t="shared" si="1"/>
        <v>13.813991283149885</v>
      </c>
      <c r="G35" s="16">
        <v>8352</v>
      </c>
      <c r="H35" s="17">
        <f t="shared" si="2"/>
        <v>15.424392405998375</v>
      </c>
      <c r="I35" s="14">
        <v>40671</v>
      </c>
      <c r="J35" s="17">
        <f t="shared" si="3"/>
        <v>75.110807416709761</v>
      </c>
      <c r="K35" s="15">
        <v>824</v>
      </c>
      <c r="L35" s="16">
        <v>427</v>
      </c>
      <c r="M35" s="17">
        <f t="shared" si="4"/>
        <v>51.820388349514566</v>
      </c>
      <c r="N35" s="16">
        <v>16</v>
      </c>
      <c r="O35" s="17">
        <f t="shared" si="5"/>
        <v>1.941747572815534</v>
      </c>
      <c r="P35" s="16">
        <v>651</v>
      </c>
      <c r="Q35" s="17">
        <f t="shared" si="6"/>
        <v>79.004854368932044</v>
      </c>
      <c r="R35" s="14">
        <v>0</v>
      </c>
      <c r="S35" s="14">
        <v>0</v>
      </c>
      <c r="T35" s="14">
        <v>0</v>
      </c>
      <c r="U35" s="16">
        <f t="shared" si="7"/>
        <v>0</v>
      </c>
      <c r="V35" s="18">
        <v>0</v>
      </c>
      <c r="W35" s="18">
        <v>0</v>
      </c>
    </row>
    <row r="36" spans="1:23" ht="21" x14ac:dyDescent="0.4">
      <c r="A36" s="12" t="s">
        <v>58</v>
      </c>
      <c r="B36" s="16">
        <v>1712</v>
      </c>
      <c r="C36" s="16">
        <v>444</v>
      </c>
      <c r="D36" s="17">
        <f t="shared" si="0"/>
        <v>25.934579439252335</v>
      </c>
      <c r="E36" s="16">
        <v>890</v>
      </c>
      <c r="F36" s="17">
        <f t="shared" si="1"/>
        <v>51.985981308411212</v>
      </c>
      <c r="G36" s="16">
        <v>1694</v>
      </c>
      <c r="H36" s="17">
        <f t="shared" si="2"/>
        <v>98.94859813084112</v>
      </c>
      <c r="I36" s="14">
        <v>1687</v>
      </c>
      <c r="J36" s="17">
        <f t="shared" si="3"/>
        <v>98.539719626168221</v>
      </c>
      <c r="K36" s="15">
        <v>12</v>
      </c>
      <c r="L36" s="16">
        <v>11</v>
      </c>
      <c r="M36" s="17">
        <f t="shared" si="4"/>
        <v>91.666666666666671</v>
      </c>
      <c r="N36" s="16">
        <v>0</v>
      </c>
      <c r="O36" s="17">
        <f t="shared" si="5"/>
        <v>0</v>
      </c>
      <c r="P36" s="16">
        <v>9</v>
      </c>
      <c r="Q36" s="17">
        <f t="shared" si="6"/>
        <v>75</v>
      </c>
      <c r="R36" s="14">
        <v>0</v>
      </c>
      <c r="S36" s="14">
        <v>0</v>
      </c>
      <c r="T36" s="14">
        <v>0</v>
      </c>
      <c r="U36" s="16">
        <f t="shared" si="7"/>
        <v>0</v>
      </c>
      <c r="V36" s="18">
        <v>0</v>
      </c>
      <c r="W36" s="18">
        <v>0</v>
      </c>
    </row>
    <row r="37" spans="1:23" ht="21" x14ac:dyDescent="0.4">
      <c r="A37" s="12" t="s">
        <v>59</v>
      </c>
      <c r="B37" s="16">
        <v>79488</v>
      </c>
      <c r="C37" s="16">
        <v>57952</v>
      </c>
      <c r="D37" s="17">
        <f t="shared" si="0"/>
        <v>72.906602254428336</v>
      </c>
      <c r="E37" s="16">
        <v>19897</v>
      </c>
      <c r="F37" s="17">
        <f t="shared" si="1"/>
        <v>25.031451288244767</v>
      </c>
      <c r="G37" s="16">
        <v>52598</v>
      </c>
      <c r="H37" s="17">
        <f t="shared" si="2"/>
        <v>66.17099436392914</v>
      </c>
      <c r="I37" s="14">
        <v>62946</v>
      </c>
      <c r="J37" s="17">
        <f t="shared" si="3"/>
        <v>79.189311594202906</v>
      </c>
      <c r="K37" s="15">
        <v>2051</v>
      </c>
      <c r="L37" s="16">
        <v>984</v>
      </c>
      <c r="M37" s="17">
        <f t="shared" si="4"/>
        <v>47.976596782057534</v>
      </c>
      <c r="N37" s="16">
        <v>239</v>
      </c>
      <c r="O37" s="17">
        <f t="shared" si="5"/>
        <v>11.652852267186738</v>
      </c>
      <c r="P37" s="16">
        <v>1621</v>
      </c>
      <c r="Q37" s="17">
        <f t="shared" si="6"/>
        <v>79.03461725987323</v>
      </c>
      <c r="R37" s="14">
        <v>82</v>
      </c>
      <c r="S37" s="14">
        <v>27</v>
      </c>
      <c r="T37" s="14">
        <v>51</v>
      </c>
      <c r="U37" s="14">
        <f t="shared" si="7"/>
        <v>160</v>
      </c>
      <c r="V37" s="19">
        <v>20</v>
      </c>
      <c r="W37" s="19">
        <v>436</v>
      </c>
    </row>
    <row r="38" spans="1:23" ht="21" x14ac:dyDescent="0.4">
      <c r="A38" s="12" t="s">
        <v>60</v>
      </c>
      <c r="B38" s="16">
        <v>11127</v>
      </c>
      <c r="C38" s="16">
        <v>4802</v>
      </c>
      <c r="D38" s="17">
        <f t="shared" si="0"/>
        <v>43.156286510290286</v>
      </c>
      <c r="E38" s="16">
        <v>2349</v>
      </c>
      <c r="F38" s="17">
        <f t="shared" si="1"/>
        <v>21.110811539498517</v>
      </c>
      <c r="G38" s="16">
        <v>621</v>
      </c>
      <c r="H38" s="17">
        <f t="shared" si="2"/>
        <v>5.5810191426260447</v>
      </c>
      <c r="I38" s="14">
        <v>8416</v>
      </c>
      <c r="J38" s="17">
        <f t="shared" si="3"/>
        <v>75.63584074773074</v>
      </c>
      <c r="K38" s="15">
        <v>540</v>
      </c>
      <c r="L38" s="16">
        <v>121</v>
      </c>
      <c r="M38" s="17">
        <f t="shared" si="4"/>
        <v>22.407407407407408</v>
      </c>
      <c r="N38" s="16">
        <v>509</v>
      </c>
      <c r="O38" s="17">
        <f t="shared" si="5"/>
        <v>94.259259259259252</v>
      </c>
      <c r="P38" s="16">
        <v>427</v>
      </c>
      <c r="Q38" s="17">
        <f t="shared" si="6"/>
        <v>79.074074074074076</v>
      </c>
      <c r="R38" s="14">
        <v>93</v>
      </c>
      <c r="S38" s="14">
        <v>0</v>
      </c>
      <c r="T38" s="14">
        <v>0</v>
      </c>
      <c r="U38" s="16">
        <f t="shared" si="7"/>
        <v>93</v>
      </c>
      <c r="V38" s="20"/>
      <c r="W38" s="20"/>
    </row>
    <row r="39" spans="1:23" ht="21" x14ac:dyDescent="0.4">
      <c r="A39" s="12" t="s">
        <v>61</v>
      </c>
      <c r="B39" s="16">
        <v>18740</v>
      </c>
      <c r="C39" s="16">
        <v>0</v>
      </c>
      <c r="D39" s="16">
        <f t="shared" si="0"/>
        <v>0</v>
      </c>
      <c r="E39" s="16">
        <v>0</v>
      </c>
      <c r="F39" s="17">
        <f t="shared" si="1"/>
        <v>0</v>
      </c>
      <c r="G39" s="16">
        <v>17673</v>
      </c>
      <c r="H39" s="17">
        <f t="shared" si="2"/>
        <v>94.306296691568832</v>
      </c>
      <c r="I39" s="14">
        <v>17442</v>
      </c>
      <c r="J39" s="17">
        <f t="shared" si="3"/>
        <v>93.073639274279614</v>
      </c>
      <c r="K39" s="15">
        <v>88</v>
      </c>
      <c r="L39" s="16">
        <v>63</v>
      </c>
      <c r="M39" s="17">
        <f t="shared" si="4"/>
        <v>71.590909090909093</v>
      </c>
      <c r="N39" s="16">
        <v>13</v>
      </c>
      <c r="O39" s="17">
        <f t="shared" si="5"/>
        <v>14.772727272727273</v>
      </c>
      <c r="P39" s="16">
        <v>71</v>
      </c>
      <c r="Q39" s="17">
        <f t="shared" si="6"/>
        <v>80.681818181818187</v>
      </c>
      <c r="R39" s="14">
        <v>0</v>
      </c>
      <c r="S39" s="14">
        <v>0</v>
      </c>
      <c r="T39" s="14">
        <v>0</v>
      </c>
      <c r="U39" s="16">
        <f t="shared" si="7"/>
        <v>0</v>
      </c>
      <c r="V39" s="19">
        <v>38</v>
      </c>
      <c r="W39" s="19">
        <v>3200</v>
      </c>
    </row>
    <row r="40" spans="1:23" ht="21.6" thickBot="1" x14ac:dyDescent="0.45">
      <c r="A40" s="13" t="s">
        <v>62</v>
      </c>
      <c r="B40" s="18">
        <f>SUM(B8:B39)</f>
        <v>1965511</v>
      </c>
      <c r="C40" s="18">
        <f>SUM(C8:C39)</f>
        <v>1284538</v>
      </c>
      <c r="D40" s="17">
        <f t="shared" si="0"/>
        <v>65.35389524657964</v>
      </c>
      <c r="E40" s="18">
        <f>SUM(E8:E39)</f>
        <v>589790.29</v>
      </c>
      <c r="F40" s="17">
        <f t="shared" si="1"/>
        <v>30.006969688798485</v>
      </c>
      <c r="G40" s="18">
        <f>SUM(G8:G39)</f>
        <v>787307</v>
      </c>
      <c r="H40" s="17">
        <f t="shared" si="2"/>
        <v>40.056097371116216</v>
      </c>
      <c r="I40" s="16">
        <f>SUM(I8:I39)</f>
        <v>1741956</v>
      </c>
      <c r="J40" s="17">
        <f t="shared" si="3"/>
        <v>88.626113005727262</v>
      </c>
      <c r="K40" s="18">
        <f>SUM(K8:K39)</f>
        <v>56806</v>
      </c>
      <c r="L40" s="18">
        <f>SUM(L8:L39)</f>
        <v>29837</v>
      </c>
      <c r="M40" s="17">
        <f t="shared" si="4"/>
        <v>52.524381227335141</v>
      </c>
      <c r="N40" s="18">
        <f>SUM(N8:N39)</f>
        <v>15916</v>
      </c>
      <c r="O40" s="17">
        <f t="shared" si="5"/>
        <v>28.018167095025174</v>
      </c>
      <c r="P40" s="16">
        <f>SUM(P8:P39)</f>
        <v>45676</v>
      </c>
      <c r="Q40" s="17">
        <f t="shared" si="6"/>
        <v>80.406999260641484</v>
      </c>
      <c r="R40" s="18">
        <f>SUM(R8:R39)</f>
        <v>2608</v>
      </c>
      <c r="S40" s="18">
        <f>SUM(S8:S39)</f>
        <v>155</v>
      </c>
      <c r="T40" s="18">
        <f>SUM(T8:T39)</f>
        <v>85</v>
      </c>
      <c r="U40" s="16">
        <f t="shared" si="7"/>
        <v>2848</v>
      </c>
      <c r="V40" s="18">
        <f>SUM(V8:V39)</f>
        <v>646</v>
      </c>
      <c r="W40" s="21">
        <f>SUM(W8:W39)</f>
        <v>27644</v>
      </c>
    </row>
    <row r="41" spans="1:23" ht="24.6" customHeight="1" x14ac:dyDescent="0.3">
      <c r="K41" s="3"/>
      <c r="L41" s="3"/>
      <c r="M41" s="4"/>
      <c r="N41" s="3"/>
      <c r="O41" s="4"/>
      <c r="P41" s="4"/>
      <c r="Q41" s="4"/>
      <c r="R41" s="4"/>
      <c r="S41" s="4"/>
      <c r="T41" s="4"/>
      <c r="U41" s="53" t="s">
        <v>65</v>
      </c>
      <c r="V41" s="53"/>
    </row>
    <row r="43" spans="1:23" x14ac:dyDescent="0.3">
      <c r="N43"/>
    </row>
  </sheetData>
  <mergeCells count="12">
    <mergeCell ref="U41:V41"/>
    <mergeCell ref="U1:W1"/>
    <mergeCell ref="A2:W2"/>
    <mergeCell ref="A3:W3"/>
    <mergeCell ref="A4:W4"/>
    <mergeCell ref="A5:A7"/>
    <mergeCell ref="B5:Q5"/>
    <mergeCell ref="R5:U5"/>
    <mergeCell ref="V5:W6"/>
    <mergeCell ref="B6:J6"/>
    <mergeCell ref="K6:Q6"/>
    <mergeCell ref="R6:U6"/>
  </mergeCells>
  <pageMargins left="0.43" right="0.2" top="0.57999999999999996" bottom="0.24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2020-12-07T11:07:00Z</dcterms:modified>
</cp:coreProperties>
</file>