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11" yWindow="-111" windowWidth="23262" windowHeight="12572"/>
  </bookViews>
  <sheets>
    <sheet name="Sheet3" sheetId="3" r:id="rId1"/>
  </sheets>
  <definedNames>
    <definedName name="_xlnm.Print_Area" localSheetId="0">Sheet3!$A$1:$L$49</definedName>
  </definedNames>
  <calcPr calcId="162913"/>
</workbook>
</file>

<file path=xl/calcChain.xml><?xml version="1.0" encoding="utf-8"?>
<calcChain xmlns="http://schemas.openxmlformats.org/spreadsheetml/2006/main">
  <c r="H44" i="3" l="1"/>
  <c r="H42" i="3"/>
  <c r="G44" i="3" l="1"/>
  <c r="G46" i="3" s="1"/>
  <c r="H46" i="3"/>
  <c r="H48" i="3" s="1"/>
  <c r="G42" i="3"/>
  <c r="G48" i="3" l="1"/>
  <c r="J19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8" i="3"/>
  <c r="J4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8" i="3"/>
  <c r="I41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8" i="3"/>
  <c r="I8" i="3"/>
  <c r="F42" i="3"/>
  <c r="E42" i="3"/>
  <c r="F39" i="3"/>
  <c r="F45" i="3" s="1"/>
  <c r="E39" i="3"/>
  <c r="E45" i="3" s="1"/>
  <c r="F36" i="3"/>
  <c r="E36" i="3"/>
  <c r="F20" i="3"/>
  <c r="E20" i="3"/>
  <c r="E44" i="3" l="1"/>
  <c r="F44" i="3"/>
  <c r="E46" i="3"/>
  <c r="F46" i="3"/>
  <c r="F48" i="3" l="1"/>
  <c r="E48" i="3"/>
  <c r="J42" i="3" l="1"/>
  <c r="I42" i="3"/>
  <c r="L9" i="3" l="1"/>
  <c r="L10" i="3"/>
  <c r="L11" i="3"/>
  <c r="L12" i="3"/>
  <c r="L13" i="3"/>
  <c r="L14" i="3"/>
  <c r="L15" i="3"/>
  <c r="L16" i="3"/>
  <c r="L17" i="3"/>
  <c r="L18" i="3"/>
  <c r="L19" i="3"/>
  <c r="L22" i="3"/>
  <c r="L23" i="3"/>
  <c r="L24" i="3"/>
  <c r="L25" i="3"/>
  <c r="L26" i="3"/>
  <c r="L27" i="3"/>
  <c r="L28" i="3"/>
  <c r="L29" i="3"/>
  <c r="L30" i="3"/>
  <c r="L31" i="3"/>
  <c r="L32" i="3"/>
  <c r="L33" i="3"/>
  <c r="L38" i="3"/>
  <c r="L41" i="3"/>
  <c r="K41" i="3"/>
  <c r="K38" i="3"/>
  <c r="K33" i="3"/>
  <c r="K32" i="3"/>
  <c r="K31" i="3"/>
  <c r="K30" i="3"/>
  <c r="K29" i="3"/>
  <c r="K28" i="3"/>
  <c r="K27" i="3"/>
  <c r="K26" i="3"/>
  <c r="K25" i="3"/>
  <c r="K24" i="3"/>
  <c r="K23" i="3"/>
  <c r="K22" i="3"/>
  <c r="K9" i="3"/>
  <c r="K10" i="3"/>
  <c r="K11" i="3"/>
  <c r="K12" i="3"/>
  <c r="K13" i="3"/>
  <c r="K14" i="3"/>
  <c r="K15" i="3"/>
  <c r="K16" i="3"/>
  <c r="K17" i="3"/>
  <c r="K18" i="3"/>
  <c r="K19" i="3"/>
  <c r="L8" i="3"/>
  <c r="K8" i="3"/>
  <c r="C42" i="3" l="1"/>
  <c r="K42" i="3" s="1"/>
  <c r="D39" i="3"/>
  <c r="J39" i="3"/>
  <c r="C39" i="3"/>
  <c r="C45" i="3" s="1"/>
  <c r="K39" i="3" l="1"/>
  <c r="I39" i="3"/>
  <c r="D45" i="3"/>
  <c r="L39" i="3"/>
  <c r="J36" i="3"/>
  <c r="I36" i="3"/>
  <c r="J20" i="3"/>
  <c r="I20" i="3"/>
  <c r="D42" i="3"/>
  <c r="L42" i="3" s="1"/>
  <c r="D36" i="3"/>
  <c r="C36" i="3"/>
  <c r="D20" i="3"/>
  <c r="C20" i="3"/>
  <c r="K45" i="3" l="1"/>
  <c r="I45" i="3"/>
  <c r="L45" i="3"/>
  <c r="J45" i="3"/>
  <c r="K36" i="3"/>
  <c r="L36" i="3"/>
  <c r="L20" i="3"/>
  <c r="K20" i="3"/>
  <c r="J44" i="3"/>
  <c r="I44" i="3"/>
  <c r="C44" i="3"/>
  <c r="C46" i="3" s="1"/>
  <c r="C48" i="3" s="1"/>
  <c r="D44" i="3"/>
  <c r="D46" i="3" l="1"/>
  <c r="K44" i="3"/>
  <c r="J46" i="3"/>
  <c r="L44" i="3"/>
  <c r="I46" i="3" l="1"/>
  <c r="D48" i="3"/>
  <c r="K46" i="3"/>
  <c r="L46" i="3"/>
  <c r="L48" i="3" l="1"/>
  <c r="J48" i="3"/>
  <c r="K48" i="3"/>
  <c r="I48" i="3"/>
</calcChain>
</file>

<file path=xl/sharedStrings.xml><?xml version="1.0" encoding="utf-8"?>
<sst xmlns="http://schemas.openxmlformats.org/spreadsheetml/2006/main" count="66" uniqueCount="55">
  <si>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</si>
  <si>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</si>
  <si>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</si>
  <si>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</si>
  <si>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</si>
  <si>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</si>
  <si>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</si>
  <si>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</si>
  <si>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</si>
  <si>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</si>
  <si>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</si>
  <si>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</si>
  <si>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</si>
  <si>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</si>
  <si>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</si>
  <si>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</si>
  <si>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</si>
  <si>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</si>
  <si>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</si>
  <si>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</si>
  <si>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</si>
  <si>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</si>
  <si>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</si>
  <si>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</si>
  <si>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</si>
  <si>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</si>
  <si>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</si>
  <si>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</si>
  <si>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</si>
  <si>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</si>
  <si>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</si>
  <si>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</si>
  <si>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</si>
  <si>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</si>
  <si>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</si>
  <si>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</si>
  <si>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</si>
  <si>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</si>
  <si>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</si>
  <si>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</si>
  <si>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</si>
  <si>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</si>
  <si>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</si>
  <si>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</si>
  <si>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</si>
  <si>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</si>
  <si>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</si>
  <si>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Amount in Lakhs</t>
  </si>
  <si>
    <t>PRIORITY SECTOR OUTSTANDING ADVANCES</t>
  </si>
  <si>
    <t xml:space="preserve">Bank Wise Y-o-Y and Q-o-Q Comparision under Priority Sector Advances </t>
  </si>
  <si>
    <t>Q-o-Q change</t>
  </si>
  <si>
    <t>Y-o-Y change</t>
  </si>
  <si>
    <t>SLBC Punjab</t>
  </si>
  <si>
    <t>Mar-21</t>
  </si>
  <si>
    <t>Annexure-44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</si>
</sst>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/>
    <xf numFmtId="0" fontId="3" fillId="0" borderId="17" xfId="0" applyFont="1" applyFill="1" applyBorder="1" applyAlignment="1">
      <alignment vertical="center"/>
    </xf>
    <xf numFmtId="10" fontId="3" fillId="0" borderId="17" xfId="0" applyNumberFormat="1" applyFont="1" applyFill="1" applyBorder="1" applyAlignment="1">
      <alignment vertical="center"/>
    </xf>
    <xf numFmtId="10" fontId="2" fillId="0" borderId="32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3" fillId="0" borderId="15" xfId="1" applyFont="1" applyFill="1" applyBorder="1" applyAlignment="1">
      <alignment horizontal="right" vertical="center"/>
    </xf>
    <xf numFmtId="0" fontId="0" fillId="0" borderId="24" xfId="0" applyFill="1" applyBorder="1"/>
    <xf numFmtId="0" fontId="0" fillId="0" borderId="20" xfId="0" applyFill="1" applyBorder="1"/>
    <xf numFmtId="0" fontId="0" fillId="0" borderId="20" xfId="0" applyBorder="1"/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9" fontId="5" fillId="0" borderId="12" xfId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right" vertical="center"/>
    </xf>
    <xf numFmtId="9" fontId="5" fillId="0" borderId="13" xfId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vertical="center"/>
    </xf>
    <xf numFmtId="9" fontId="5" fillId="0" borderId="15" xfId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0" xfId="0" applyFont="1"/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1" fontId="8" fillId="2" borderId="8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0" fontId="8" fillId="0" borderId="8" xfId="1" applyNumberFormat="1" applyFont="1" applyFill="1" applyBorder="1" applyAlignment="1">
      <alignment horizontal="right" vertical="center"/>
    </xf>
    <xf numFmtId="10" fontId="8" fillId="2" borderId="8" xfId="1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vertical="center"/>
    </xf>
    <xf numFmtId="10" fontId="8" fillId="0" borderId="34" xfId="1" applyNumberFormat="1" applyFont="1" applyFill="1" applyBorder="1" applyAlignment="1">
      <alignment horizontal="right" vertical="center"/>
    </xf>
    <xf numFmtId="10" fontId="8" fillId="2" borderId="34" xfId="1" applyNumberFormat="1" applyFont="1" applyFill="1" applyBorder="1" applyAlignment="1">
      <alignment horizontal="right" vertical="center"/>
    </xf>
    <xf numFmtId="9" fontId="5" fillId="0" borderId="38" xfId="1" applyFont="1" applyFill="1" applyBorder="1" applyAlignment="1">
      <alignment horizontal="right" vertical="center"/>
    </xf>
    <xf numFmtId="9" fontId="5" fillId="0" borderId="39" xfId="1" applyFont="1" applyFill="1" applyBorder="1" applyAlignment="1">
      <alignment horizontal="right" vertical="center"/>
    </xf>
    <xf numFmtId="10" fontId="8" fillId="0" borderId="37" xfId="1" applyNumberFormat="1" applyFont="1" applyFill="1" applyBorder="1" applyAlignment="1">
      <alignment horizontal="right" vertical="center"/>
    </xf>
    <xf numFmtId="9" fontId="3" fillId="0" borderId="40" xfId="1" applyFont="1" applyFill="1" applyBorder="1" applyAlignment="1">
      <alignment horizontal="right" vertical="center"/>
    </xf>
    <xf numFmtId="9" fontId="3" fillId="0" borderId="41" xfId="1" applyFont="1" applyFill="1" applyBorder="1" applyAlignment="1">
      <alignment horizontal="right" vertical="center"/>
    </xf>
    <xf numFmtId="9" fontId="5" fillId="0" borderId="41" xfId="1" applyFont="1" applyFill="1" applyBorder="1" applyAlignment="1">
      <alignment horizontal="right" vertical="center"/>
    </xf>
    <xf numFmtId="10" fontId="8" fillId="2" borderId="37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36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0" fontId="5" fillId="0" borderId="25" xfId="0" applyNumberFormat="1" applyFont="1" applyFill="1" applyBorder="1" applyAlignment="1">
      <alignment horizontal="left" vertical="center"/>
    </xf>
    <xf numFmtId="10" fontId="5" fillId="0" borderId="17" xfId="0" applyNumberFormat="1" applyFont="1" applyFill="1" applyBorder="1" applyAlignment="1">
      <alignment horizontal="left" vertical="center"/>
    </xf>
    <xf numFmtId="10" fontId="5" fillId="0" borderId="27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" fontId="6" fillId="0" borderId="5" xfId="0" quotePrefix="1" applyNumberFormat="1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" fontId="6" fillId="0" borderId="8" xfId="0" quotePrefix="1" applyNumberFormat="1" applyFont="1" applyFill="1" applyBorder="1" applyAlignment="1">
      <alignment horizontal="center"/>
    </xf>
    <xf numFmtId="0" fontId="6" fillId="0" borderId="7" xfId="0" quotePrefix="1" applyNumberFormat="1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="55" zoomScaleNormal="70" zoomScaleSheetLayoutView="55" workbookViewId="0">
      <selection activeCell="K1" sqref="K1:L1"/>
    </sheetView>
  </sheetViews>
  <sheetFormatPr defaultRowHeight="14.4" x14ac:dyDescent="0.3"/>
  <cols>
    <col min="1" max="1" width="9.296875" bestFit="1" customWidth="1"/>
    <col min="2" max="2" width="42.296875" customWidth="1"/>
    <col min="3" max="12" width="25.296875" customWidth="1"/>
  </cols>
  <sheetData>
    <row r="1" spans="1:12" ht="31.85" customHeight="1" thickBot="1" x14ac:dyDescent="0.4">
      <c r="A1" s="5"/>
      <c r="B1" s="5"/>
      <c r="K1" s="62" t="s">
        <v>54</v>
      </c>
      <c r="L1" s="62"/>
    </row>
    <row r="2" spans="1:12" ht="39.049999999999997" thickBot="1" x14ac:dyDescent="0.75">
      <c r="A2" s="63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26.45" thickBot="1" x14ac:dyDescent="0.55000000000000004">
      <c r="A3" s="15"/>
      <c r="B3" s="16"/>
      <c r="C3" s="17"/>
      <c r="D3" s="17"/>
      <c r="E3" s="17"/>
      <c r="F3" s="17"/>
      <c r="G3" s="17"/>
      <c r="H3" s="17"/>
      <c r="I3" s="17"/>
      <c r="J3" s="17"/>
      <c r="K3" s="90" t="s">
        <v>47</v>
      </c>
      <c r="L3" s="91"/>
    </row>
    <row r="4" spans="1:12" ht="31.85" customHeight="1" thickBot="1" x14ac:dyDescent="0.35">
      <c r="A4" s="72" t="s">
        <v>0</v>
      </c>
      <c r="B4" s="82" t="s">
        <v>1</v>
      </c>
      <c r="C4" s="75" t="s">
        <v>48</v>
      </c>
      <c r="D4" s="76"/>
      <c r="E4" s="76"/>
      <c r="F4" s="76"/>
      <c r="G4" s="76"/>
      <c r="H4" s="76"/>
      <c r="I4" s="76"/>
      <c r="J4" s="76"/>
      <c r="K4" s="76"/>
      <c r="L4" s="77"/>
    </row>
    <row r="5" spans="1:12" ht="24.95" customHeight="1" thickBot="1" x14ac:dyDescent="0.65">
      <c r="A5" s="73"/>
      <c r="B5" s="83"/>
      <c r="C5" s="78">
        <v>43891</v>
      </c>
      <c r="D5" s="79"/>
      <c r="E5" s="87">
        <v>44166</v>
      </c>
      <c r="F5" s="79"/>
      <c r="G5" s="79" t="s">
        <v>53</v>
      </c>
      <c r="H5" s="79"/>
      <c r="I5" s="88" t="s">
        <v>50</v>
      </c>
      <c r="J5" s="89"/>
      <c r="K5" s="80" t="s">
        <v>51</v>
      </c>
      <c r="L5" s="81"/>
    </row>
    <row r="6" spans="1:12" ht="24.95" customHeight="1" thickBot="1" x14ac:dyDescent="0.35">
      <c r="A6" s="74"/>
      <c r="B6" s="84"/>
      <c r="C6" s="29" t="s">
        <v>2</v>
      </c>
      <c r="D6" s="30" t="s">
        <v>3</v>
      </c>
      <c r="E6" s="29" t="s">
        <v>2</v>
      </c>
      <c r="F6" s="30" t="s">
        <v>3</v>
      </c>
      <c r="G6" s="29" t="s">
        <v>2</v>
      </c>
      <c r="H6" s="30" t="s">
        <v>3</v>
      </c>
      <c r="I6" s="29" t="s">
        <v>2</v>
      </c>
      <c r="J6" s="30" t="s">
        <v>3</v>
      </c>
      <c r="K6" s="29" t="s">
        <v>2</v>
      </c>
      <c r="L6" s="30" t="s">
        <v>3</v>
      </c>
    </row>
    <row r="7" spans="1:12" ht="24.95" customHeight="1" x14ac:dyDescent="0.3">
      <c r="A7" s="1" t="s">
        <v>4</v>
      </c>
      <c r="B7" s="69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24.95" customHeight="1" x14ac:dyDescent="0.3">
      <c r="A8" s="36">
        <v>1</v>
      </c>
      <c r="B8" s="37" t="s">
        <v>30</v>
      </c>
      <c r="C8" s="18">
        <v>477711</v>
      </c>
      <c r="D8" s="19">
        <v>2744157</v>
      </c>
      <c r="E8" s="20">
        <v>543031</v>
      </c>
      <c r="F8" s="20">
        <v>2835343</v>
      </c>
      <c r="G8" s="20">
        <v>516565</v>
      </c>
      <c r="H8" s="20">
        <v>3145055</v>
      </c>
      <c r="I8" s="21">
        <f>(G8-E8)/E8</f>
        <v>-4.873754905336896E-2</v>
      </c>
      <c r="J8" s="21">
        <f>(H8-F8)/F8</f>
        <v>0.10923263957835083</v>
      </c>
      <c r="K8" s="21">
        <f>(G8-C8)/C8</f>
        <v>8.1333693383656647E-2</v>
      </c>
      <c r="L8" s="54">
        <f>(H8-D8)/D8</f>
        <v>0.14609149549388026</v>
      </c>
    </row>
    <row r="9" spans="1:12" ht="24.95" customHeight="1" x14ac:dyDescent="0.3">
      <c r="A9" s="36">
        <v>2</v>
      </c>
      <c r="B9" s="37" t="s">
        <v>31</v>
      </c>
      <c r="C9" s="18">
        <v>226571</v>
      </c>
      <c r="D9" s="19">
        <v>995263</v>
      </c>
      <c r="E9" s="20">
        <v>269325</v>
      </c>
      <c r="F9" s="20">
        <v>1005250</v>
      </c>
      <c r="G9" s="20">
        <v>231143</v>
      </c>
      <c r="H9" s="20">
        <v>917841</v>
      </c>
      <c r="I9" s="21">
        <f t="shared" ref="I9:I48" si="0">(G9-E9)/E9</f>
        <v>-0.14176923790958879</v>
      </c>
      <c r="J9" s="21">
        <f t="shared" ref="J9:J48" si="1">(H9-F9)/F9</f>
        <v>-8.6952499378264117E-2</v>
      </c>
      <c r="K9" s="21">
        <f t="shared" ref="K9:K19" si="2">(G9-C9)/C9</f>
        <v>2.017910500461224E-2</v>
      </c>
      <c r="L9" s="54">
        <f t="shared" ref="L9:L48" si="3">(H9-D9)/D9</f>
        <v>-7.7790493568031763E-2</v>
      </c>
    </row>
    <row r="10" spans="1:12" ht="24.95" customHeight="1" x14ac:dyDescent="0.3">
      <c r="A10" s="36">
        <v>3</v>
      </c>
      <c r="B10" s="37" t="s">
        <v>6</v>
      </c>
      <c r="C10" s="18">
        <v>88654</v>
      </c>
      <c r="D10" s="19">
        <v>380067</v>
      </c>
      <c r="E10" s="20">
        <v>103721</v>
      </c>
      <c r="F10" s="20">
        <v>401233</v>
      </c>
      <c r="G10" s="20">
        <v>105538</v>
      </c>
      <c r="H10" s="20">
        <v>406788</v>
      </c>
      <c r="I10" s="21">
        <f t="shared" si="0"/>
        <v>1.7518149651468844E-2</v>
      </c>
      <c r="J10" s="21">
        <f t="shared" si="1"/>
        <v>1.3844823332078867E-2</v>
      </c>
      <c r="K10" s="21">
        <f t="shared" si="2"/>
        <v>0.19044825952579691</v>
      </c>
      <c r="L10" s="54">
        <f t="shared" si="3"/>
        <v>7.0306024990330646E-2</v>
      </c>
    </row>
    <row r="11" spans="1:12" ht="24.95" customHeight="1" x14ac:dyDescent="0.3">
      <c r="A11" s="36">
        <v>4</v>
      </c>
      <c r="B11" s="37" t="s">
        <v>32</v>
      </c>
      <c r="C11" s="22">
        <v>50652</v>
      </c>
      <c r="D11" s="20">
        <v>318594</v>
      </c>
      <c r="E11" s="20">
        <v>74603</v>
      </c>
      <c r="F11" s="20">
        <v>301661</v>
      </c>
      <c r="G11" s="20">
        <v>83814.7</v>
      </c>
      <c r="H11" s="20">
        <v>307648</v>
      </c>
      <c r="I11" s="21">
        <f t="shared" si="0"/>
        <v>0.12347626771041376</v>
      </c>
      <c r="J11" s="21">
        <f t="shared" si="1"/>
        <v>1.9846781652252031E-2</v>
      </c>
      <c r="K11" s="21">
        <f t="shared" si="2"/>
        <v>0.6547164968806759</v>
      </c>
      <c r="L11" s="54">
        <f t="shared" si="3"/>
        <v>-3.435720697816029E-2</v>
      </c>
    </row>
    <row r="12" spans="1:12" ht="24.95" customHeight="1" x14ac:dyDescent="0.3">
      <c r="A12" s="36">
        <v>5</v>
      </c>
      <c r="B12" s="37" t="s">
        <v>33</v>
      </c>
      <c r="C12" s="22">
        <v>81903</v>
      </c>
      <c r="D12" s="20">
        <v>434971</v>
      </c>
      <c r="E12" s="20">
        <v>88134</v>
      </c>
      <c r="F12" s="20">
        <v>434246</v>
      </c>
      <c r="G12" s="20">
        <v>90537</v>
      </c>
      <c r="H12" s="20">
        <v>433360.50039999996</v>
      </c>
      <c r="I12" s="21">
        <f t="shared" si="0"/>
        <v>2.7265300565048677E-2</v>
      </c>
      <c r="J12" s="21">
        <f t="shared" si="1"/>
        <v>-2.0391658184532252E-3</v>
      </c>
      <c r="K12" s="21">
        <f t="shared" si="2"/>
        <v>0.10541738397860884</v>
      </c>
      <c r="L12" s="54">
        <f t="shared" si="3"/>
        <v>-3.7025447673523964E-3</v>
      </c>
    </row>
    <row r="13" spans="1:12" ht="24.95" customHeight="1" x14ac:dyDescent="0.3">
      <c r="A13" s="36">
        <v>6</v>
      </c>
      <c r="B13" s="37" t="s">
        <v>34</v>
      </c>
      <c r="C13" s="22">
        <v>4756</v>
      </c>
      <c r="D13" s="20">
        <v>30235</v>
      </c>
      <c r="E13" s="20">
        <v>6845</v>
      </c>
      <c r="F13" s="20">
        <v>26711</v>
      </c>
      <c r="G13" s="20">
        <v>6840</v>
      </c>
      <c r="H13" s="20">
        <v>37965</v>
      </c>
      <c r="I13" s="21">
        <f t="shared" si="0"/>
        <v>-7.3046018991964939E-4</v>
      </c>
      <c r="J13" s="21">
        <f t="shared" si="1"/>
        <v>0.42132454793905133</v>
      </c>
      <c r="K13" s="21">
        <f t="shared" si="2"/>
        <v>0.4381833473507149</v>
      </c>
      <c r="L13" s="54">
        <f t="shared" si="3"/>
        <v>0.25566396560277826</v>
      </c>
    </row>
    <row r="14" spans="1:12" ht="24.95" customHeight="1" x14ac:dyDescent="0.3">
      <c r="A14" s="36">
        <v>7</v>
      </c>
      <c r="B14" s="37" t="s">
        <v>35</v>
      </c>
      <c r="C14" s="22">
        <v>109695</v>
      </c>
      <c r="D14" s="20">
        <v>691412</v>
      </c>
      <c r="E14" s="20">
        <v>119258</v>
      </c>
      <c r="F14" s="20">
        <v>656926</v>
      </c>
      <c r="G14" s="20">
        <v>121719</v>
      </c>
      <c r="H14" s="20">
        <v>623348.3800299</v>
      </c>
      <c r="I14" s="21">
        <f t="shared" si="0"/>
        <v>2.0635932180650355E-2</v>
      </c>
      <c r="J14" s="21">
        <f t="shared" si="1"/>
        <v>-5.1113245586413079E-2</v>
      </c>
      <c r="K14" s="21">
        <f t="shared" si="2"/>
        <v>0.10961301791330508</v>
      </c>
      <c r="L14" s="54">
        <f t="shared" si="3"/>
        <v>-9.8441479132702361E-2</v>
      </c>
    </row>
    <row r="15" spans="1:12" ht="24.95" customHeight="1" x14ac:dyDescent="0.3">
      <c r="A15" s="36">
        <v>8</v>
      </c>
      <c r="B15" s="37" t="s">
        <v>36</v>
      </c>
      <c r="C15" s="18">
        <v>45174</v>
      </c>
      <c r="D15" s="19">
        <v>214313</v>
      </c>
      <c r="E15" s="20">
        <v>56453</v>
      </c>
      <c r="F15" s="20">
        <v>219701</v>
      </c>
      <c r="G15" s="20">
        <v>57609</v>
      </c>
      <c r="H15" s="20">
        <v>227651</v>
      </c>
      <c r="I15" s="21">
        <f t="shared" si="0"/>
        <v>2.0477211131383628E-2</v>
      </c>
      <c r="J15" s="21">
        <f t="shared" si="1"/>
        <v>3.6185543079002826E-2</v>
      </c>
      <c r="K15" s="21">
        <f t="shared" si="2"/>
        <v>0.27526896002125117</v>
      </c>
      <c r="L15" s="54">
        <f t="shared" si="3"/>
        <v>6.2236075273081892E-2</v>
      </c>
    </row>
    <row r="16" spans="1:12" ht="24.95" customHeight="1" x14ac:dyDescent="0.3">
      <c r="A16" s="36">
        <v>9</v>
      </c>
      <c r="B16" s="37" t="s">
        <v>37</v>
      </c>
      <c r="C16" s="18">
        <v>61230</v>
      </c>
      <c r="D16" s="19">
        <v>363214</v>
      </c>
      <c r="E16" s="20">
        <v>46694</v>
      </c>
      <c r="F16" s="20">
        <v>377817</v>
      </c>
      <c r="G16" s="20">
        <v>47400</v>
      </c>
      <c r="H16" s="20">
        <v>375548</v>
      </c>
      <c r="I16" s="21">
        <f t="shared" si="0"/>
        <v>1.5119715595151411E-2</v>
      </c>
      <c r="J16" s="21">
        <f t="shared" si="1"/>
        <v>-6.0055529528845976E-3</v>
      </c>
      <c r="K16" s="21">
        <f t="shared" si="2"/>
        <v>-0.22586967172954434</v>
      </c>
      <c r="L16" s="54">
        <f t="shared" si="3"/>
        <v>3.3957942149806998E-2</v>
      </c>
    </row>
    <row r="17" spans="1:12" ht="24.95" customHeight="1" x14ac:dyDescent="0.3">
      <c r="A17" s="36">
        <v>10</v>
      </c>
      <c r="B17" s="37" t="s">
        <v>38</v>
      </c>
      <c r="C17" s="18">
        <v>27287</v>
      </c>
      <c r="D17" s="19">
        <v>470711</v>
      </c>
      <c r="E17" s="20">
        <v>41476</v>
      </c>
      <c r="F17" s="20">
        <v>515370</v>
      </c>
      <c r="G17" s="20">
        <v>32853</v>
      </c>
      <c r="H17" s="20">
        <v>429040</v>
      </c>
      <c r="I17" s="21">
        <f t="shared" si="0"/>
        <v>-0.20790336580190955</v>
      </c>
      <c r="J17" s="21">
        <f t="shared" si="1"/>
        <v>-0.16751072045326659</v>
      </c>
      <c r="K17" s="21">
        <f t="shared" si="2"/>
        <v>0.20397991717667754</v>
      </c>
      <c r="L17" s="54">
        <f t="shared" si="3"/>
        <v>-8.8527780315310237E-2</v>
      </c>
    </row>
    <row r="18" spans="1:12" ht="24.95" customHeight="1" x14ac:dyDescent="0.3">
      <c r="A18" s="36">
        <v>11</v>
      </c>
      <c r="B18" s="37" t="s">
        <v>39</v>
      </c>
      <c r="C18" s="22">
        <v>332098</v>
      </c>
      <c r="D18" s="20">
        <v>1499457</v>
      </c>
      <c r="E18" s="20">
        <v>326042</v>
      </c>
      <c r="F18" s="20">
        <v>1506172</v>
      </c>
      <c r="G18" s="20">
        <v>348685</v>
      </c>
      <c r="H18" s="20">
        <v>2011006</v>
      </c>
      <c r="I18" s="21">
        <f t="shared" si="0"/>
        <v>6.9448107912477533E-2</v>
      </c>
      <c r="J18" s="21">
        <f t="shared" si="1"/>
        <v>0.33517685895103616</v>
      </c>
      <c r="K18" s="21">
        <f t="shared" si="2"/>
        <v>4.9946100247517299E-2</v>
      </c>
      <c r="L18" s="54">
        <f t="shared" si="3"/>
        <v>0.34115616519846853</v>
      </c>
    </row>
    <row r="19" spans="1:12" ht="24.95" customHeight="1" thickBot="1" x14ac:dyDescent="0.35">
      <c r="A19" s="38">
        <v>12</v>
      </c>
      <c r="B19" s="39" t="s">
        <v>40</v>
      </c>
      <c r="C19" s="23">
        <v>76440</v>
      </c>
      <c r="D19" s="24">
        <v>520347</v>
      </c>
      <c r="E19" s="25">
        <v>91394</v>
      </c>
      <c r="F19" s="25">
        <v>576970</v>
      </c>
      <c r="G19" s="25">
        <v>93833</v>
      </c>
      <c r="H19" s="25">
        <v>590636.09701300005</v>
      </c>
      <c r="I19" s="21">
        <f t="shared" si="0"/>
        <v>2.66866533908134E-2</v>
      </c>
      <c r="J19" s="21">
        <f t="shared" si="1"/>
        <v>2.3685975029897655E-2</v>
      </c>
      <c r="K19" s="26">
        <f t="shared" si="2"/>
        <v>0.22753793825222396</v>
      </c>
      <c r="L19" s="55">
        <f t="shared" si="3"/>
        <v>0.13508119968597887</v>
      </c>
    </row>
    <row r="20" spans="1:12" s="35" customFormat="1" ht="24.95" customHeight="1" thickBot="1" x14ac:dyDescent="0.6">
      <c r="A20" s="31"/>
      <c r="B20" s="32" t="s">
        <v>7</v>
      </c>
      <c r="C20" s="33">
        <f>SUM(C8:C19)</f>
        <v>1582171</v>
      </c>
      <c r="D20" s="34">
        <f t="shared" ref="D20" si="4">SUM(D8:D19)</f>
        <v>8662741</v>
      </c>
      <c r="E20" s="34">
        <f>SUM(E8:E19)</f>
        <v>1766976</v>
      </c>
      <c r="F20" s="34">
        <f t="shared" ref="F20" si="5">SUM(F8:F19)</f>
        <v>8857400</v>
      </c>
      <c r="G20" s="34">
        <v>1736536.7</v>
      </c>
      <c r="H20" s="34">
        <v>9505891.1336408332</v>
      </c>
      <c r="I20" s="52">
        <f t="shared" si="0"/>
        <v>-1.7226776141837832E-2</v>
      </c>
      <c r="J20" s="49">
        <f t="shared" si="1"/>
        <v>7.3214615309327019E-2</v>
      </c>
      <c r="K20" s="52">
        <f>(G20-C20)/C20</f>
        <v>9.7565749846255531E-2</v>
      </c>
      <c r="L20" s="56">
        <f t="shared" si="3"/>
        <v>9.7330640918484479E-2</v>
      </c>
    </row>
    <row r="21" spans="1:12" ht="24.95" customHeight="1" x14ac:dyDescent="0.3">
      <c r="A21" s="1" t="s">
        <v>8</v>
      </c>
      <c r="B21" s="85" t="s">
        <v>9</v>
      </c>
      <c r="C21" s="86"/>
      <c r="D21" s="86"/>
      <c r="E21" s="86"/>
      <c r="F21" s="86"/>
      <c r="G21" s="86"/>
      <c r="H21" s="86"/>
      <c r="I21" s="21"/>
      <c r="J21" s="21"/>
      <c r="K21" s="6"/>
      <c r="L21" s="57"/>
    </row>
    <row r="22" spans="1:12" ht="24.95" customHeight="1" x14ac:dyDescent="0.3">
      <c r="A22" s="36">
        <v>13</v>
      </c>
      <c r="B22" s="37" t="s">
        <v>10</v>
      </c>
      <c r="C22" s="22">
        <v>25721</v>
      </c>
      <c r="D22" s="20">
        <v>182375</v>
      </c>
      <c r="E22" s="20">
        <v>39487</v>
      </c>
      <c r="F22" s="20">
        <v>184909</v>
      </c>
      <c r="G22" s="20">
        <v>28280.86</v>
      </c>
      <c r="H22" s="20">
        <v>166300</v>
      </c>
      <c r="I22" s="21">
        <f t="shared" si="0"/>
        <v>-0.28379314711170761</v>
      </c>
      <c r="J22" s="21">
        <f t="shared" si="1"/>
        <v>-0.1006386925460632</v>
      </c>
      <c r="K22" s="21">
        <f t="shared" ref="K22:K36" si="6">(G22-C22)/C22</f>
        <v>9.9524124256444177E-2</v>
      </c>
      <c r="L22" s="54">
        <f t="shared" si="3"/>
        <v>-8.8142563399588758E-2</v>
      </c>
    </row>
    <row r="23" spans="1:12" ht="24.95" customHeight="1" x14ac:dyDescent="0.3">
      <c r="A23" s="36">
        <v>14</v>
      </c>
      <c r="B23" s="37" t="s">
        <v>11</v>
      </c>
      <c r="C23" s="18">
        <v>2751</v>
      </c>
      <c r="D23" s="19">
        <v>24134</v>
      </c>
      <c r="E23" s="20">
        <v>3196</v>
      </c>
      <c r="F23" s="20">
        <v>24768</v>
      </c>
      <c r="G23" s="20">
        <v>4115</v>
      </c>
      <c r="H23" s="20">
        <v>28090</v>
      </c>
      <c r="I23" s="21">
        <f t="shared" si="0"/>
        <v>0.28754693366708384</v>
      </c>
      <c r="J23" s="21">
        <f t="shared" si="1"/>
        <v>0.13412467700258399</v>
      </c>
      <c r="K23" s="21">
        <f t="shared" si="6"/>
        <v>0.49581970192657215</v>
      </c>
      <c r="L23" s="54">
        <f t="shared" si="3"/>
        <v>0.16391812380873458</v>
      </c>
    </row>
    <row r="24" spans="1:12" ht="24.95" customHeight="1" x14ac:dyDescent="0.3">
      <c r="A24" s="36">
        <v>15</v>
      </c>
      <c r="B24" s="37" t="s">
        <v>12</v>
      </c>
      <c r="C24" s="18">
        <v>519892</v>
      </c>
      <c r="D24" s="19">
        <v>2111605</v>
      </c>
      <c r="E24" s="20">
        <v>494444</v>
      </c>
      <c r="F24" s="20">
        <v>2237298</v>
      </c>
      <c r="G24" s="20">
        <v>500583</v>
      </c>
      <c r="H24" s="20">
        <v>2128225.1097309147</v>
      </c>
      <c r="I24" s="21">
        <f t="shared" si="0"/>
        <v>1.2415966216598847E-2</v>
      </c>
      <c r="J24" s="21">
        <f t="shared" si="1"/>
        <v>-4.8752061758909768E-2</v>
      </c>
      <c r="K24" s="21">
        <f t="shared" si="6"/>
        <v>-3.7140406084340591E-2</v>
      </c>
      <c r="L24" s="54">
        <f t="shared" si="3"/>
        <v>7.8708421939305412E-3</v>
      </c>
    </row>
    <row r="25" spans="1:12" ht="24.95" customHeight="1" x14ac:dyDescent="0.3">
      <c r="A25" s="36">
        <v>16</v>
      </c>
      <c r="B25" s="37" t="s">
        <v>13</v>
      </c>
      <c r="C25" s="22">
        <v>112044</v>
      </c>
      <c r="D25" s="20">
        <v>821699</v>
      </c>
      <c r="E25" s="20">
        <v>108966</v>
      </c>
      <c r="F25" s="20">
        <v>847059</v>
      </c>
      <c r="G25" s="20">
        <v>105527</v>
      </c>
      <c r="H25" s="20">
        <v>839376.77612750023</v>
      </c>
      <c r="I25" s="21">
        <f t="shared" si="0"/>
        <v>-3.1560303213846522E-2</v>
      </c>
      <c r="J25" s="21">
        <f t="shared" si="1"/>
        <v>-9.0692901822656668E-3</v>
      </c>
      <c r="K25" s="21">
        <f t="shared" si="6"/>
        <v>-5.8164649601942092E-2</v>
      </c>
      <c r="L25" s="54">
        <f t="shared" si="3"/>
        <v>2.1513688257500895E-2</v>
      </c>
    </row>
    <row r="26" spans="1:12" ht="24.95" customHeight="1" x14ac:dyDescent="0.3">
      <c r="A26" s="36">
        <v>17</v>
      </c>
      <c r="B26" s="37" t="s">
        <v>14</v>
      </c>
      <c r="C26" s="22">
        <v>18548</v>
      </c>
      <c r="D26" s="20">
        <v>372725</v>
      </c>
      <c r="E26" s="20">
        <v>18612</v>
      </c>
      <c r="F26" s="20">
        <v>353326</v>
      </c>
      <c r="G26" s="20">
        <v>18579</v>
      </c>
      <c r="H26" s="20">
        <v>351697.51166300697</v>
      </c>
      <c r="I26" s="21">
        <f t="shared" si="0"/>
        <v>-1.7730496453900709E-3</v>
      </c>
      <c r="J26" s="21">
        <f t="shared" si="1"/>
        <v>-4.6090249146483195E-3</v>
      </c>
      <c r="K26" s="21">
        <f t="shared" si="6"/>
        <v>1.6713392279491051E-3</v>
      </c>
      <c r="L26" s="54">
        <f t="shared" si="3"/>
        <v>-5.6415556608741112E-2</v>
      </c>
    </row>
    <row r="27" spans="1:12" ht="24.95" customHeight="1" x14ac:dyDescent="0.3">
      <c r="A27" s="36">
        <v>18</v>
      </c>
      <c r="B27" s="37" t="s">
        <v>15</v>
      </c>
      <c r="C27" s="22">
        <v>69434</v>
      </c>
      <c r="D27" s="20">
        <v>141424</v>
      </c>
      <c r="E27" s="20">
        <v>64275</v>
      </c>
      <c r="F27" s="20">
        <v>146811</v>
      </c>
      <c r="G27" s="20">
        <v>60232</v>
      </c>
      <c r="H27" s="20">
        <v>132725</v>
      </c>
      <c r="I27" s="21">
        <f t="shared" si="0"/>
        <v>-6.2901594710229478E-2</v>
      </c>
      <c r="J27" s="21">
        <f t="shared" si="1"/>
        <v>-9.5946489023302065E-2</v>
      </c>
      <c r="K27" s="21">
        <f t="shared" si="6"/>
        <v>-0.13252873232134113</v>
      </c>
      <c r="L27" s="54">
        <f t="shared" si="3"/>
        <v>-6.1510069012331713E-2</v>
      </c>
    </row>
    <row r="28" spans="1:12" ht="24.95" customHeight="1" x14ac:dyDescent="0.3">
      <c r="A28" s="36">
        <v>19</v>
      </c>
      <c r="B28" s="37" t="s">
        <v>16</v>
      </c>
      <c r="C28" s="22">
        <v>19404</v>
      </c>
      <c r="D28" s="20">
        <v>44255</v>
      </c>
      <c r="E28" s="20">
        <v>19228</v>
      </c>
      <c r="F28" s="20">
        <v>50243</v>
      </c>
      <c r="G28" s="20">
        <v>17486</v>
      </c>
      <c r="H28" s="20">
        <v>44192</v>
      </c>
      <c r="I28" s="21">
        <f t="shared" si="0"/>
        <v>-9.0597045974620344E-2</v>
      </c>
      <c r="J28" s="21">
        <f t="shared" si="1"/>
        <v>-0.12043468741914297</v>
      </c>
      <c r="K28" s="21">
        <f t="shared" si="6"/>
        <v>-9.8845598845598848E-2</v>
      </c>
      <c r="L28" s="54">
        <f t="shared" si="3"/>
        <v>-1.4235679584227771E-3</v>
      </c>
    </row>
    <row r="29" spans="1:12" ht="24.95" customHeight="1" x14ac:dyDescent="0.3">
      <c r="A29" s="36">
        <v>20</v>
      </c>
      <c r="B29" s="37" t="s">
        <v>17</v>
      </c>
      <c r="C29" s="22">
        <v>44944</v>
      </c>
      <c r="D29" s="20">
        <v>165307</v>
      </c>
      <c r="E29" s="20">
        <v>36073</v>
      </c>
      <c r="F29" s="20">
        <v>209504</v>
      </c>
      <c r="G29" s="20">
        <v>293820</v>
      </c>
      <c r="H29" s="20">
        <v>212146.48795737469</v>
      </c>
      <c r="I29" s="21">
        <f t="shared" si="0"/>
        <v>7.1451501122723364</v>
      </c>
      <c r="J29" s="21">
        <f t="shared" si="1"/>
        <v>1.2613066850154115E-2</v>
      </c>
      <c r="K29" s="21">
        <f t="shared" si="6"/>
        <v>5.5374688501245997</v>
      </c>
      <c r="L29" s="54">
        <f t="shared" si="3"/>
        <v>0.28334848468228624</v>
      </c>
    </row>
    <row r="30" spans="1:12" ht="24.95" customHeight="1" x14ac:dyDescent="0.3">
      <c r="A30" s="36">
        <v>21</v>
      </c>
      <c r="B30" s="39" t="s">
        <v>18</v>
      </c>
      <c r="C30" s="48">
        <v>55308</v>
      </c>
      <c r="D30" s="25">
        <v>659118</v>
      </c>
      <c r="E30" s="20">
        <v>62945</v>
      </c>
      <c r="F30" s="20">
        <v>664443</v>
      </c>
      <c r="G30" s="20">
        <v>62171</v>
      </c>
      <c r="H30" s="20">
        <v>595092</v>
      </c>
      <c r="I30" s="21">
        <f t="shared" si="0"/>
        <v>-1.2296449281118437E-2</v>
      </c>
      <c r="J30" s="21">
        <f t="shared" si="1"/>
        <v>-0.10437464161711388</v>
      </c>
      <c r="K30" s="21">
        <f t="shared" si="6"/>
        <v>0.12408693136616765</v>
      </c>
      <c r="L30" s="54">
        <f t="shared" si="3"/>
        <v>-9.7138903807815896E-2</v>
      </c>
    </row>
    <row r="31" spans="1:12" ht="24.95" customHeight="1" x14ac:dyDescent="0.3">
      <c r="A31" s="36">
        <v>22</v>
      </c>
      <c r="B31" s="37" t="s">
        <v>41</v>
      </c>
      <c r="C31" s="22">
        <v>30890</v>
      </c>
      <c r="D31" s="20">
        <v>13011</v>
      </c>
      <c r="E31" s="20">
        <v>30890</v>
      </c>
      <c r="F31" s="20">
        <v>13011</v>
      </c>
      <c r="G31" s="20">
        <v>30890</v>
      </c>
      <c r="H31" s="20">
        <v>14110</v>
      </c>
      <c r="I31" s="21">
        <f t="shared" si="0"/>
        <v>0</v>
      </c>
      <c r="J31" s="21">
        <f t="shared" si="1"/>
        <v>8.4466989470448076E-2</v>
      </c>
      <c r="K31" s="21">
        <f t="shared" si="6"/>
        <v>0</v>
      </c>
      <c r="L31" s="54">
        <f t="shared" si="3"/>
        <v>8.4466989470448076E-2</v>
      </c>
    </row>
    <row r="32" spans="1:12" ht="24.95" customHeight="1" x14ac:dyDescent="0.3">
      <c r="A32" s="36">
        <v>23</v>
      </c>
      <c r="B32" s="37" t="s">
        <v>42</v>
      </c>
      <c r="C32" s="22">
        <v>17389</v>
      </c>
      <c r="D32" s="20">
        <v>79148</v>
      </c>
      <c r="E32" s="20">
        <v>20456</v>
      </c>
      <c r="F32" s="20">
        <v>90251</v>
      </c>
      <c r="G32" s="20">
        <v>20456</v>
      </c>
      <c r="H32" s="20">
        <v>90250</v>
      </c>
      <c r="I32" s="21">
        <f t="shared" si="0"/>
        <v>0</v>
      </c>
      <c r="J32" s="21">
        <f t="shared" si="1"/>
        <v>-1.1080209637566344E-5</v>
      </c>
      <c r="K32" s="21">
        <f t="shared" si="6"/>
        <v>0.17637586980274886</v>
      </c>
      <c r="L32" s="54">
        <f t="shared" si="3"/>
        <v>0.14026886339515843</v>
      </c>
    </row>
    <row r="33" spans="1:12" ht="24.95" customHeight="1" x14ac:dyDescent="0.3">
      <c r="A33" s="36">
        <v>24</v>
      </c>
      <c r="B33" s="37" t="s">
        <v>43</v>
      </c>
      <c r="C33" s="18">
        <v>22556</v>
      </c>
      <c r="D33" s="19">
        <v>214989</v>
      </c>
      <c r="E33" s="20">
        <v>27372</v>
      </c>
      <c r="F33" s="20">
        <v>227316</v>
      </c>
      <c r="G33" s="20">
        <v>27676</v>
      </c>
      <c r="H33" s="20">
        <v>238412</v>
      </c>
      <c r="I33" s="21">
        <f t="shared" si="0"/>
        <v>1.1106239953236884E-2</v>
      </c>
      <c r="J33" s="21">
        <f t="shared" si="1"/>
        <v>4.8813105984620526E-2</v>
      </c>
      <c r="K33" s="21">
        <f t="shared" si="6"/>
        <v>0.22699060117042028</v>
      </c>
      <c r="L33" s="54">
        <f t="shared" si="3"/>
        <v>0.10894976022029033</v>
      </c>
    </row>
    <row r="34" spans="1:12" ht="24.95" customHeight="1" x14ac:dyDescent="0.3">
      <c r="A34" s="36">
        <v>25</v>
      </c>
      <c r="B34" s="37" t="s">
        <v>44</v>
      </c>
      <c r="C34" s="22">
        <v>161044</v>
      </c>
      <c r="D34" s="20">
        <v>35361</v>
      </c>
      <c r="E34" s="20">
        <v>159091</v>
      </c>
      <c r="F34" s="20">
        <v>35659</v>
      </c>
      <c r="G34" s="20">
        <v>153082</v>
      </c>
      <c r="H34" s="20">
        <v>34699</v>
      </c>
      <c r="I34" s="21">
        <f t="shared" si="0"/>
        <v>-3.7770835559522535E-2</v>
      </c>
      <c r="J34" s="21">
        <f t="shared" si="1"/>
        <v>-2.6921674752516896E-2</v>
      </c>
      <c r="K34" s="21">
        <v>0</v>
      </c>
      <c r="L34" s="54">
        <v>0</v>
      </c>
    </row>
    <row r="35" spans="1:12" ht="24.95" customHeight="1" thickBot="1" x14ac:dyDescent="0.35">
      <c r="A35" s="36">
        <v>26</v>
      </c>
      <c r="B35" s="39" t="s">
        <v>45</v>
      </c>
      <c r="C35" s="48">
        <v>68439</v>
      </c>
      <c r="D35" s="25">
        <v>22350.9499392</v>
      </c>
      <c r="E35" s="25">
        <v>68789</v>
      </c>
      <c r="F35" s="25">
        <v>23866</v>
      </c>
      <c r="G35" s="25">
        <v>68789</v>
      </c>
      <c r="H35" s="25">
        <v>23866</v>
      </c>
      <c r="I35" s="21">
        <f t="shared" si="0"/>
        <v>0</v>
      </c>
      <c r="J35" s="21">
        <f t="shared" si="1"/>
        <v>0</v>
      </c>
      <c r="K35" s="26">
        <v>0</v>
      </c>
      <c r="L35" s="55">
        <v>0</v>
      </c>
    </row>
    <row r="36" spans="1:12" s="35" customFormat="1" ht="24.95" customHeight="1" thickBot="1" x14ac:dyDescent="0.6">
      <c r="A36" s="31"/>
      <c r="B36" s="32" t="s">
        <v>7</v>
      </c>
      <c r="C36" s="33">
        <f>SUM(C22:C35)</f>
        <v>1168364</v>
      </c>
      <c r="D36" s="34">
        <f t="shared" ref="D36" si="7">SUM(D22:D35)</f>
        <v>4887501.9499391997</v>
      </c>
      <c r="E36" s="34">
        <f>SUM(E22:E35)</f>
        <v>1153824</v>
      </c>
      <c r="F36" s="34">
        <f t="shared" ref="F36" si="8">SUM(F22:F35)</f>
        <v>5108464</v>
      </c>
      <c r="G36" s="51">
        <v>1391687</v>
      </c>
      <c r="H36" s="33">
        <v>4899183</v>
      </c>
      <c r="I36" s="52">
        <f t="shared" si="0"/>
        <v>0.20615189144964916</v>
      </c>
      <c r="J36" s="49">
        <f t="shared" si="1"/>
        <v>-4.0967500211413842E-2</v>
      </c>
      <c r="K36" s="52">
        <f t="shared" si="6"/>
        <v>0.19114163051925598</v>
      </c>
      <c r="L36" s="56">
        <f t="shared" si="3"/>
        <v>2.3899837136526539E-3</v>
      </c>
    </row>
    <row r="37" spans="1:12" ht="24.95" customHeight="1" x14ac:dyDescent="0.3">
      <c r="A37" s="1" t="s">
        <v>19</v>
      </c>
      <c r="B37" s="66" t="s">
        <v>20</v>
      </c>
      <c r="C37" s="67"/>
      <c r="D37" s="67"/>
      <c r="E37" s="67"/>
      <c r="F37" s="67"/>
      <c r="G37" s="67"/>
      <c r="H37" s="68"/>
      <c r="I37" s="21"/>
      <c r="J37" s="21"/>
      <c r="K37" s="7"/>
      <c r="L37" s="57"/>
    </row>
    <row r="38" spans="1:12" ht="24.95" customHeight="1" thickBot="1" x14ac:dyDescent="0.35">
      <c r="A38" s="38">
        <v>27</v>
      </c>
      <c r="B38" s="39" t="s">
        <v>21</v>
      </c>
      <c r="C38" s="23">
        <v>283739</v>
      </c>
      <c r="D38" s="24">
        <v>646116</v>
      </c>
      <c r="E38" s="25">
        <v>312575</v>
      </c>
      <c r="F38" s="25">
        <v>661983</v>
      </c>
      <c r="G38" s="25">
        <v>326290</v>
      </c>
      <c r="H38" s="25">
        <v>720269</v>
      </c>
      <c r="I38" s="21">
        <f t="shared" si="0"/>
        <v>4.3877469407342239E-2</v>
      </c>
      <c r="J38" s="21">
        <f t="shared" si="1"/>
        <v>8.8047578261073164E-2</v>
      </c>
      <c r="K38" s="26">
        <f t="shared" ref="K38:K39" si="9">(G38-C38)/C38</f>
        <v>0.14996528499783252</v>
      </c>
      <c r="L38" s="55">
        <f t="shared" si="3"/>
        <v>0.11476731732382421</v>
      </c>
    </row>
    <row r="39" spans="1:12" s="35" customFormat="1" ht="24.95" customHeight="1" thickBot="1" x14ac:dyDescent="0.6">
      <c r="A39" s="40"/>
      <c r="B39" s="41" t="s">
        <v>7</v>
      </c>
      <c r="C39" s="33">
        <f>C38</f>
        <v>283739</v>
      </c>
      <c r="D39" s="33">
        <f t="shared" ref="D39:F39" si="10">D38</f>
        <v>646116</v>
      </c>
      <c r="E39" s="33">
        <f t="shared" si="10"/>
        <v>312575</v>
      </c>
      <c r="F39" s="33">
        <f t="shared" si="10"/>
        <v>661983</v>
      </c>
      <c r="G39" s="33">
        <v>326290</v>
      </c>
      <c r="H39" s="33">
        <v>720269</v>
      </c>
      <c r="I39" s="52">
        <f t="shared" si="0"/>
        <v>4.3877469407342239E-2</v>
      </c>
      <c r="J39" s="49">
        <f t="shared" si="1"/>
        <v>8.8047578261073164E-2</v>
      </c>
      <c r="K39" s="52">
        <f t="shared" si="9"/>
        <v>0.14996528499783252</v>
      </c>
      <c r="L39" s="56">
        <f t="shared" si="3"/>
        <v>0.11476731732382421</v>
      </c>
    </row>
    <row r="40" spans="1:12" ht="24.95" customHeight="1" x14ac:dyDescent="0.3">
      <c r="A40" s="1" t="s">
        <v>22</v>
      </c>
      <c r="B40" s="46" t="s">
        <v>23</v>
      </c>
      <c r="C40" s="8"/>
      <c r="D40" s="10"/>
      <c r="E40" s="9"/>
      <c r="F40" s="9"/>
      <c r="G40" s="9"/>
      <c r="H40" s="9"/>
      <c r="I40" s="21"/>
      <c r="J40" s="21"/>
      <c r="K40" s="7"/>
      <c r="L40" s="57"/>
    </row>
    <row r="41" spans="1:12" ht="24.65" customHeight="1" thickBot="1" x14ac:dyDescent="0.35">
      <c r="A41" s="38">
        <v>28</v>
      </c>
      <c r="B41" s="39" t="s">
        <v>46</v>
      </c>
      <c r="C41" s="23">
        <v>1352133</v>
      </c>
      <c r="D41" s="24">
        <v>1050592</v>
      </c>
      <c r="E41" s="25">
        <v>1319502</v>
      </c>
      <c r="F41" s="25">
        <v>964001</v>
      </c>
      <c r="G41" s="25">
        <v>1342773</v>
      </c>
      <c r="H41" s="25">
        <v>1044925</v>
      </c>
      <c r="I41" s="21">
        <f t="shared" si="0"/>
        <v>1.7636199111482967E-2</v>
      </c>
      <c r="J41" s="21">
        <f t="shared" si="1"/>
        <v>8.3945971010403519E-2</v>
      </c>
      <c r="K41" s="26">
        <f t="shared" ref="K41:K42" si="11">(G41-C41)/C41</f>
        <v>-6.9223959477359102E-3</v>
      </c>
      <c r="L41" s="55">
        <f t="shared" si="3"/>
        <v>-5.3941016112820199E-3</v>
      </c>
    </row>
    <row r="42" spans="1:12" s="35" customFormat="1" ht="24.95" customHeight="1" thickBot="1" x14ac:dyDescent="0.6">
      <c r="A42" s="40"/>
      <c r="B42" s="41" t="s">
        <v>7</v>
      </c>
      <c r="C42" s="33">
        <f>SUM(C41:C41)</f>
        <v>1352133</v>
      </c>
      <c r="D42" s="34">
        <f>SUM(D41:D41)</f>
        <v>1050592</v>
      </c>
      <c r="E42" s="34">
        <f t="shared" ref="E42:F42" si="12">SUM(E41:E41)</f>
        <v>1319502</v>
      </c>
      <c r="F42" s="34">
        <f t="shared" si="12"/>
        <v>964001</v>
      </c>
      <c r="G42" s="34">
        <f t="shared" ref="G42:H42" si="13">SUM(G41:G41)</f>
        <v>1342773</v>
      </c>
      <c r="H42" s="34">
        <f t="shared" si="13"/>
        <v>1044925</v>
      </c>
      <c r="I42" s="52">
        <f t="shared" si="0"/>
        <v>1.7636199111482967E-2</v>
      </c>
      <c r="J42" s="49">
        <f t="shared" si="1"/>
        <v>8.3945971010403519E-2</v>
      </c>
      <c r="K42" s="52">
        <f t="shared" si="11"/>
        <v>-6.9223959477359102E-3</v>
      </c>
      <c r="L42" s="56">
        <f t="shared" si="3"/>
        <v>-5.3941016112820199E-3</v>
      </c>
    </row>
    <row r="43" spans="1:12" ht="24.95" customHeight="1" thickBot="1" x14ac:dyDescent="0.35">
      <c r="A43" s="4"/>
      <c r="B43" s="47" t="s">
        <v>24</v>
      </c>
      <c r="C43" s="11"/>
      <c r="D43" s="3"/>
      <c r="E43" s="12"/>
      <c r="F43" s="12"/>
      <c r="G43" s="12"/>
      <c r="H43" s="12"/>
      <c r="I43" s="21"/>
      <c r="J43" s="21"/>
      <c r="K43" s="13"/>
      <c r="L43" s="58"/>
    </row>
    <row r="44" spans="1:12" s="35" customFormat="1" ht="24.95" customHeight="1" thickBot="1" x14ac:dyDescent="0.6">
      <c r="A44" s="40"/>
      <c r="B44" s="41" t="s">
        <v>25</v>
      </c>
      <c r="C44" s="33">
        <f t="shared" ref="C44:H44" si="14">C20+C36</f>
        <v>2750535</v>
      </c>
      <c r="D44" s="34">
        <f t="shared" si="14"/>
        <v>13550242.949939199</v>
      </c>
      <c r="E44" s="34">
        <f t="shared" si="14"/>
        <v>2920800</v>
      </c>
      <c r="F44" s="34">
        <f t="shared" si="14"/>
        <v>13965864</v>
      </c>
      <c r="G44" s="34">
        <f t="shared" si="14"/>
        <v>3128223.7</v>
      </c>
      <c r="H44" s="34">
        <f t="shared" si="14"/>
        <v>14405074.133640833</v>
      </c>
      <c r="I44" s="52">
        <f t="shared" si="0"/>
        <v>7.1016057244590591E-2</v>
      </c>
      <c r="J44" s="49">
        <f t="shared" si="1"/>
        <v>3.1448833644723534E-2</v>
      </c>
      <c r="K44" s="52">
        <f t="shared" ref="K44:K48" si="15">(G44-C44)/C44</f>
        <v>0.13731463151714127</v>
      </c>
      <c r="L44" s="56">
        <f t="shared" si="3"/>
        <v>6.30860411034527E-2</v>
      </c>
    </row>
    <row r="45" spans="1:12" ht="24.95" customHeight="1" thickBot="1" x14ac:dyDescent="0.35">
      <c r="A45" s="4"/>
      <c r="B45" s="47" t="s">
        <v>26</v>
      </c>
      <c r="C45" s="27">
        <f>C39</f>
        <v>283739</v>
      </c>
      <c r="D45" s="27">
        <f t="shared" ref="D45:F45" si="16">D39</f>
        <v>646116</v>
      </c>
      <c r="E45" s="27">
        <f t="shared" si="16"/>
        <v>312575</v>
      </c>
      <c r="F45" s="27">
        <f t="shared" si="16"/>
        <v>661983</v>
      </c>
      <c r="G45" s="27">
        <v>326290</v>
      </c>
      <c r="H45" s="27">
        <v>720269</v>
      </c>
      <c r="I45" s="52">
        <f t="shared" si="0"/>
        <v>4.3877469407342239E-2</v>
      </c>
      <c r="J45" s="49">
        <f t="shared" si="1"/>
        <v>8.8047578261073164E-2</v>
      </c>
      <c r="K45" s="28">
        <f t="shared" si="15"/>
        <v>0.14996528499783252</v>
      </c>
      <c r="L45" s="59">
        <f t="shared" si="3"/>
        <v>0.11476731732382421</v>
      </c>
    </row>
    <row r="46" spans="1:12" s="35" customFormat="1" ht="24.95" customHeight="1" thickBot="1" x14ac:dyDescent="0.6">
      <c r="A46" s="42"/>
      <c r="B46" s="43" t="s">
        <v>27</v>
      </c>
      <c r="C46" s="44">
        <f>C44+C45</f>
        <v>3034274</v>
      </c>
      <c r="D46" s="45">
        <f t="shared" ref="D46" si="17">D44+D45</f>
        <v>14196358.949939199</v>
      </c>
      <c r="E46" s="45">
        <f>E44+E45</f>
        <v>3233375</v>
      </c>
      <c r="F46" s="45">
        <f t="shared" ref="F46:H46" si="18">F44+F45</f>
        <v>14627847</v>
      </c>
      <c r="G46" s="45">
        <f t="shared" si="18"/>
        <v>3454513.7</v>
      </c>
      <c r="H46" s="45">
        <f t="shared" si="18"/>
        <v>15125343.133640833</v>
      </c>
      <c r="I46" s="53">
        <f t="shared" si="0"/>
        <v>6.8392531024084796E-2</v>
      </c>
      <c r="J46" s="50">
        <f t="shared" si="1"/>
        <v>3.4010208996637252E-2</v>
      </c>
      <c r="K46" s="53">
        <f t="shared" si="15"/>
        <v>0.138497610960645</v>
      </c>
      <c r="L46" s="60">
        <f t="shared" si="3"/>
        <v>6.5438200525749113E-2</v>
      </c>
    </row>
    <row r="47" spans="1:12" ht="24.95" customHeight="1" thickBot="1" x14ac:dyDescent="0.35">
      <c r="A47" s="2"/>
      <c r="B47" s="47" t="s">
        <v>28</v>
      </c>
      <c r="C47" s="11"/>
      <c r="D47" s="3"/>
      <c r="E47" s="12"/>
      <c r="F47" s="12"/>
      <c r="G47" s="12"/>
      <c r="H47" s="12"/>
      <c r="I47" s="21"/>
      <c r="J47" s="21"/>
      <c r="K47" s="14"/>
      <c r="L47" s="58"/>
    </row>
    <row r="48" spans="1:12" s="35" customFormat="1" ht="24.95" customHeight="1" thickBot="1" x14ac:dyDescent="0.6">
      <c r="A48" s="42"/>
      <c r="B48" s="43" t="s">
        <v>29</v>
      </c>
      <c r="C48" s="44">
        <f>C46+C42</f>
        <v>4386407</v>
      </c>
      <c r="D48" s="45">
        <f t="shared" ref="D48" si="19">D46+D42</f>
        <v>15246950.949939199</v>
      </c>
      <c r="E48" s="45">
        <f>E46+E42</f>
        <v>4552877</v>
      </c>
      <c r="F48" s="45">
        <f t="shared" ref="F48:H48" si="20">F46+F42</f>
        <v>15591848</v>
      </c>
      <c r="G48" s="45">
        <f t="shared" si="20"/>
        <v>4797286.7</v>
      </c>
      <c r="H48" s="45">
        <f t="shared" si="20"/>
        <v>16170268.133640833</v>
      </c>
      <c r="I48" s="53">
        <f t="shared" si="0"/>
        <v>5.3682473741328875E-2</v>
      </c>
      <c r="J48" s="50">
        <f t="shared" si="1"/>
        <v>3.7097599568751131E-2</v>
      </c>
      <c r="K48" s="53">
        <f t="shared" si="15"/>
        <v>9.3671129924788141E-2</v>
      </c>
      <c r="L48" s="60">
        <f t="shared" si="3"/>
        <v>6.0557496822360828E-2</v>
      </c>
    </row>
    <row r="49" spans="11:11" ht="23.95" customHeight="1" x14ac:dyDescent="0.4">
      <c r="K49" s="61" t="s">
        <v>52</v>
      </c>
    </row>
  </sheetData>
  <mergeCells count="14">
    <mergeCell ref="K1:L1"/>
    <mergeCell ref="A2:L2"/>
    <mergeCell ref="B37:H37"/>
    <mergeCell ref="B7:L7"/>
    <mergeCell ref="A4:A6"/>
    <mergeCell ref="C4:L4"/>
    <mergeCell ref="C5:D5"/>
    <mergeCell ref="G5:H5"/>
    <mergeCell ref="K5:L5"/>
    <mergeCell ref="B4:B6"/>
    <mergeCell ref="B21:H21"/>
    <mergeCell ref="E5:F5"/>
    <mergeCell ref="I5:J5"/>
    <mergeCell ref="K3:L3"/>
  </mergeCells>
  <pageMargins left="0.7" right="0.31" top="0.54" bottom="0.55000000000000004" header="0.27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2021-06-11T06:28:07Z</dcterms:modified>
</cp:coreProperties>
</file>