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SLBC MEETINGS\SLBC - 154 PUNJAB\Annexures- FINAL 154\"/>
    </mc:Choice>
  </mc:AlternateContent>
  <bookViews>
    <workbookView xWindow="0" yWindow="0" windowWidth="23040" windowHeight="9192" activeTab="1"/>
  </bookViews>
  <sheets>
    <sheet name="WOMEN1" sheetId="1" r:id="rId1"/>
    <sheet name="WOM-DIS" sheetId="2" r:id="rId2"/>
  </sheets>
  <definedNames>
    <definedName name="_xlnm.Print_Area" localSheetId="1">'WOM-DIS'!$A$1:$H$48</definedName>
    <definedName name="_xlnm.Print_Area" localSheetId="0">WOMEN1!$A$2:$H$49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4" i="2" l="1"/>
  <c r="D44" i="2"/>
  <c r="D43" i="2"/>
  <c r="D45" i="2" s="1"/>
  <c r="F41" i="2"/>
  <c r="E41" i="2"/>
  <c r="D41" i="2"/>
  <c r="D47" i="2" s="1"/>
  <c r="C41" i="2"/>
  <c r="H40" i="2"/>
  <c r="H41" i="2" s="1"/>
  <c r="G40" i="2"/>
  <c r="G41" i="2" s="1"/>
  <c r="F38" i="2"/>
  <c r="F44" i="2" s="1"/>
  <c r="E38" i="2"/>
  <c r="D38" i="2"/>
  <c r="C38" i="2"/>
  <c r="C44" i="2" s="1"/>
  <c r="H37" i="2"/>
  <c r="H38" i="2" s="1"/>
  <c r="H44" i="2" s="1"/>
  <c r="G37" i="2"/>
  <c r="G38" i="2" s="1"/>
  <c r="G44" i="2" s="1"/>
  <c r="F35" i="2"/>
  <c r="E35" i="2"/>
  <c r="E43" i="2" s="1"/>
  <c r="E45" i="2" s="1"/>
  <c r="D35" i="2"/>
  <c r="C35" i="2"/>
  <c r="H34" i="2"/>
  <c r="G34" i="2"/>
  <c r="H33" i="2"/>
  <c r="G33" i="2"/>
  <c r="H32" i="2"/>
  <c r="G32" i="2"/>
  <c r="H31" i="2"/>
  <c r="G31" i="2"/>
  <c r="H30" i="2"/>
  <c r="G30" i="2"/>
  <c r="H29" i="2"/>
  <c r="G29" i="2"/>
  <c r="H28" i="2"/>
  <c r="G28" i="2"/>
  <c r="H27" i="2"/>
  <c r="G27" i="2"/>
  <c r="H26" i="2"/>
  <c r="G26" i="2"/>
  <c r="H25" i="2"/>
  <c r="G25" i="2"/>
  <c r="H24" i="2"/>
  <c r="G24" i="2"/>
  <c r="H23" i="2"/>
  <c r="G23" i="2"/>
  <c r="H22" i="2"/>
  <c r="H35" i="2" s="1"/>
  <c r="G22" i="2"/>
  <c r="H21" i="2"/>
  <c r="G21" i="2"/>
  <c r="G35" i="2" s="1"/>
  <c r="F19" i="2"/>
  <c r="F43" i="2" s="1"/>
  <c r="F45" i="2" s="1"/>
  <c r="E19" i="2"/>
  <c r="D19" i="2"/>
  <c r="C19" i="2"/>
  <c r="C43" i="2" s="1"/>
  <c r="H18" i="2"/>
  <c r="G18" i="2"/>
  <c r="H17" i="2"/>
  <c r="G17" i="2"/>
  <c r="H16" i="2"/>
  <c r="G16" i="2"/>
  <c r="H15" i="2"/>
  <c r="G15" i="2"/>
  <c r="H14" i="2"/>
  <c r="G14" i="2"/>
  <c r="H13" i="2"/>
  <c r="G13" i="2"/>
  <c r="H12" i="2"/>
  <c r="G12" i="2"/>
  <c r="H11" i="2"/>
  <c r="G11" i="2"/>
  <c r="H10" i="2"/>
  <c r="G10" i="2"/>
  <c r="H9" i="2"/>
  <c r="G9" i="2"/>
  <c r="H8" i="2"/>
  <c r="G8" i="2"/>
  <c r="H7" i="2"/>
  <c r="H19" i="2" s="1"/>
  <c r="G7" i="2"/>
  <c r="G19" i="2" s="1"/>
  <c r="J46" i="1"/>
  <c r="J48" i="1" s="1"/>
  <c r="I46" i="1"/>
  <c r="I48" i="1" s="1"/>
  <c r="J45" i="1"/>
  <c r="I45" i="1"/>
  <c r="F45" i="1"/>
  <c r="E45" i="1"/>
  <c r="D45" i="1"/>
  <c r="H45" i="1" s="1"/>
  <c r="J44" i="1"/>
  <c r="I44" i="1"/>
  <c r="F44" i="1"/>
  <c r="F46" i="1" s="1"/>
  <c r="F42" i="1"/>
  <c r="F48" i="1" s="1"/>
  <c r="E42" i="1"/>
  <c r="D42" i="1"/>
  <c r="C42" i="1"/>
  <c r="H41" i="1"/>
  <c r="H42" i="1" s="1"/>
  <c r="G41" i="1"/>
  <c r="G42" i="1" s="1"/>
  <c r="F39" i="1"/>
  <c r="E39" i="1"/>
  <c r="D39" i="1"/>
  <c r="C39" i="1"/>
  <c r="C45" i="1" s="1"/>
  <c r="G45" i="1" s="1"/>
  <c r="H38" i="1"/>
  <c r="H39" i="1" s="1"/>
  <c r="G38" i="1"/>
  <c r="G39" i="1" s="1"/>
  <c r="F36" i="1"/>
  <c r="E36" i="1"/>
  <c r="D36" i="1"/>
  <c r="C36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H23" i="1"/>
  <c r="G23" i="1"/>
  <c r="H22" i="1"/>
  <c r="H36" i="1" s="1"/>
  <c r="G22" i="1"/>
  <c r="G36" i="1" s="1"/>
  <c r="F20" i="1"/>
  <c r="E20" i="1"/>
  <c r="E44" i="1" s="1"/>
  <c r="E46" i="1" s="1"/>
  <c r="D20" i="1"/>
  <c r="D44" i="1" s="1"/>
  <c r="C20" i="1"/>
  <c r="C44" i="1" s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H20" i="1" s="1"/>
  <c r="G10" i="1"/>
  <c r="H9" i="1"/>
  <c r="G9" i="1"/>
  <c r="H8" i="1"/>
  <c r="G8" i="1"/>
  <c r="G20" i="1" s="1"/>
  <c r="E47" i="2" l="1"/>
  <c r="F47" i="2"/>
  <c r="H47" i="2" s="1"/>
  <c r="C45" i="2"/>
  <c r="G45" i="2" s="1"/>
  <c r="G43" i="2"/>
  <c r="H45" i="2"/>
  <c r="H43" i="2"/>
  <c r="C46" i="1"/>
  <c r="G46" i="1" s="1"/>
  <c r="G44" i="1"/>
  <c r="G48" i="1"/>
  <c r="D46" i="1"/>
  <c r="H46" i="1" s="1"/>
  <c r="H48" i="1" s="1"/>
  <c r="H44" i="1"/>
  <c r="C48" i="1"/>
  <c r="E48" i="1"/>
  <c r="C47" i="2" l="1"/>
  <c r="G47" i="2" s="1"/>
  <c r="D48" i="1"/>
</calcChain>
</file>

<file path=xl/sharedStrings.xml><?xml version="1.0" encoding="utf-8"?>
<sst xmlns="http://schemas.openxmlformats.org/spreadsheetml/2006/main" count="130" uniqueCount="71">
  <si>
    <t>BANK WISE OUTSTANDING ADVANCES TO WOMEN BENEFICIARIES                                                                                     AS ON SEPTEMBER 2020</t>
  </si>
  <si>
    <t>(Amount ` in lac)</t>
  </si>
  <si>
    <t>SN</t>
  </si>
  <si>
    <t>BANK NAME</t>
  </si>
  <si>
    <t>Under Priority Sector</t>
  </si>
  <si>
    <t>Under Non Priority Sector</t>
  </si>
  <si>
    <t>Total</t>
  </si>
  <si>
    <t>D.R.I.</t>
  </si>
  <si>
    <t>DRI</t>
  </si>
  <si>
    <t>NUMBER</t>
  </si>
  <si>
    <t>AMOUNT</t>
  </si>
  <si>
    <t xml:space="preserve">NUMBER </t>
  </si>
  <si>
    <t>A.</t>
  </si>
  <si>
    <t>PUBLIC SECTOR BANKS</t>
  </si>
  <si>
    <t>PUNJAB NATIONAL BANK</t>
  </si>
  <si>
    <t>`</t>
  </si>
  <si>
    <t>Punjab &amp; Sind Bank</t>
  </si>
  <si>
    <t>UCO BANK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</si>
  <si>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</si>
  <si>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</si>
  <si>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</si>
  <si>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</si>
  <si>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</si>
  <si>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</si>
  <si>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</si>
  <si>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STATE BANK OF INDIA</t>
  </si>
  <si>
    <t>UNION BANK OF INDIA</t>
  </si>
  <si>
    <t>TOTAL</t>
  </si>
  <si>
    <t xml:space="preserve">B. </t>
  </si>
  <si>
    <t>PRIVATE SECTOR BANKS &amp; SMALL FINANCE BANKS</t>
  </si>
  <si>
    <t>IDBI BANK</t>
  </si>
  <si>
    <t>J&amp;K BANK</t>
  </si>
  <si>
    <t>HDFC BANK</t>
  </si>
  <si>
    <t>ICICI BANK</t>
  </si>
  <si>
    <t>Kotak Mahindra Bank</t>
  </si>
  <si>
    <t>Yes Bank</t>
  </si>
  <si>
    <t xml:space="preserve">Federal Bank </t>
  </si>
  <si>
    <t>IndusInd Bank</t>
  </si>
  <si>
    <t>AXIS Bank</t>
  </si>
  <si>
    <t>Bandhan Bank</t>
  </si>
  <si>
    <t>AU Small Finance Bank</t>
  </si>
  <si>
    <t>CAPITAL SMALL FIN. Bank</t>
  </si>
  <si>
    <t>Ujjivan Small Finance Bank</t>
  </si>
  <si>
    <t>Jana Small Finance Bank</t>
  </si>
  <si>
    <t>C.</t>
  </si>
  <si>
    <t>REGIONAL RURAL BANKS</t>
  </si>
  <si>
    <t>Punjab Gramin Bank</t>
  </si>
  <si>
    <t>D.</t>
  </si>
  <si>
    <t>COOPERATIVE BANKS</t>
  </si>
  <si>
    <t>Pb. State Coop. Bank</t>
  </si>
  <si>
    <t>SCHEDULED COMMERCIAL BANKS</t>
  </si>
  <si>
    <t>Comm.Bks (A+B)</t>
  </si>
  <si>
    <t>RRBs ( C)</t>
  </si>
  <si>
    <t>TOTAL (A+B+C)</t>
  </si>
  <si>
    <t>SYSTEM</t>
  </si>
  <si>
    <t>G. TOTAL (A+B+C+D)</t>
  </si>
  <si>
    <t>SLBC PUNJAB</t>
  </si>
  <si>
    <t>BANK WISE  ADVANCES  DISBURSED TO WOMEN BENEFICIARIES                                                                                                           DURING THE QUARTER ENDED SEPTEMBER 2020</t>
  </si>
  <si>
    <t>UNDER PRIORTY SECTOR</t>
  </si>
  <si>
    <t>UNDER NON-PRIORITY SECTOR</t>
  </si>
  <si>
    <t>PRIVATE SECTOR BANKS</t>
  </si>
  <si>
    <t>IDBI Bk Ltd</t>
  </si>
  <si>
    <t>J&amp;K BK Ltd</t>
  </si>
  <si>
    <t>CAPITAL SMALL FIN. BANK</t>
  </si>
  <si>
    <t>HDFC BK Ld</t>
  </si>
  <si>
    <t>ICICI Bk Ltd</t>
  </si>
  <si>
    <t xml:space="preserve">Kotak Mahindra Bank </t>
  </si>
  <si>
    <t>.</t>
  </si>
  <si>
    <t>Indusind Bank</t>
  </si>
  <si>
    <t xml:space="preserve">                                                                                                       Annexure - 48</t>
  </si>
  <si>
    <t xml:space="preserve">                                                                                                                                Annexure - 48.1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</si>
</sst>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>
    <font>
      <sz val="14"/>
      <name val="Times New Roman"/>
      <family val="1"/>
    </font>
    <font>
      <sz val="14"/>
      <name val="Times New Roman"/>
      <family val="1"/>
    </font>
    <font>
      <b/>
      <sz val="18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b/>
      <sz val="14"/>
      <name val="Tahoma"/>
      <family val="2"/>
    </font>
    <font>
      <sz val="14"/>
      <name val="Tahoma"/>
      <family val="2"/>
    </font>
    <font>
      <b/>
      <sz val="14"/>
      <name val="Rupee Foradian"/>
      <family val="2"/>
    </font>
    <font>
      <b/>
      <sz val="12"/>
      <name val="Tahoma"/>
      <family val="2"/>
    </font>
    <font>
      <b/>
      <sz val="10"/>
      <name val="Arial"/>
      <family val="2"/>
    </font>
    <font>
      <b/>
      <sz val="10"/>
      <name val="Tahoma"/>
      <family val="2"/>
    </font>
    <font>
      <u/>
      <sz val="14"/>
      <color indexed="12"/>
      <name val="Times New Roman"/>
      <family val="1"/>
    </font>
    <font>
      <b/>
      <sz val="12"/>
      <name val="Rupee Foradian"/>
      <family val="2"/>
    </font>
    <font>
      <sz val="14"/>
      <color rgb="FFFF0000"/>
      <name val="Times New Roman"/>
      <family val="1"/>
    </font>
    <font>
      <b/>
      <sz val="12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Arial"/>
      <family val="2"/>
    </font>
    <font>
      <sz val="12"/>
      <color theme="1"/>
      <name val="Times New Roman"/>
      <family val="1"/>
    </font>
    <font>
      <b/>
      <sz val="16"/>
      <name val="Tahoma"/>
      <family val="2"/>
    </font>
    <font>
      <b/>
      <sz val="10"/>
      <color theme="1"/>
      <name val="Arial"/>
      <family val="2"/>
    </font>
    <font>
      <b/>
      <sz val="12"/>
      <color theme="1"/>
      <name val="Times New Roman"/>
      <family val="1"/>
    </font>
    <font>
      <u/>
      <sz val="14"/>
      <color theme="1"/>
      <name val="Times New Roman"/>
      <family val="1"/>
    </font>
    <font>
      <b/>
      <sz val="17"/>
      <name val="Tahoma"/>
      <family val="2"/>
    </font>
    <font>
      <u/>
      <sz val="14"/>
      <name val="Times New Roman"/>
      <family val="1"/>
    </font>
    <font>
      <b/>
      <sz val="12"/>
      <color rgb="FFFF0000"/>
      <name val="Times New Roman"/>
      <family val="1"/>
    </font>
    <font>
      <u/>
      <sz val="14"/>
      <color rgb="FFFF0000"/>
      <name val="Times New Roman"/>
      <family val="1"/>
    </font>
    <font>
      <sz val="12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169">
    <xf numFmtId="0" fontId="0" fillId="0" borderId="0" xfId="0"/>
    <xf numFmtId="0" fontId="3" fillId="0" borderId="0" xfId="0" applyFont="1" applyAlignment="1">
      <alignment horizontal="right"/>
    </xf>
    <xf numFmtId="0" fontId="4" fillId="0" borderId="0" xfId="0" applyFont="1"/>
    <xf numFmtId="0" fontId="1" fillId="0" borderId="0" xfId="0" applyFont="1"/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vertical="center"/>
    </xf>
    <xf numFmtId="0" fontId="10" fillId="0" borderId="9" xfId="0" applyFont="1" applyFill="1" applyBorder="1" applyAlignment="1">
      <alignment horizontal="center"/>
    </xf>
    <xf numFmtId="0" fontId="10" fillId="0" borderId="10" xfId="0" applyFont="1" applyFill="1" applyBorder="1"/>
    <xf numFmtId="0" fontId="10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9" fillId="0" borderId="7" xfId="0" applyFont="1" applyBorder="1" applyAlignment="1">
      <alignment horizontal="right"/>
    </xf>
    <xf numFmtId="0" fontId="9" fillId="0" borderId="8" xfId="0" applyFont="1" applyBorder="1" applyAlignment="1">
      <alignment horizontal="right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5" fillId="0" borderId="14" xfId="0" applyFont="1" applyFill="1" applyBorder="1" applyAlignment="1">
      <alignment horizontal="left"/>
    </xf>
    <xf numFmtId="0" fontId="4" fillId="0" borderId="17" xfId="0" applyFont="1" applyBorder="1"/>
    <xf numFmtId="0" fontId="4" fillId="0" borderId="18" xfId="0" applyFont="1" applyBorder="1"/>
    <xf numFmtId="0" fontId="5" fillId="0" borderId="19" xfId="0" applyFont="1" applyFill="1" applyBorder="1" applyAlignment="1">
      <alignment horizontal="center"/>
    </xf>
    <xf numFmtId="1" fontId="5" fillId="0" borderId="20" xfId="0" applyNumberFormat="1" applyFont="1" applyFill="1" applyBorder="1" applyAlignment="1">
      <alignment horizontal="right"/>
    </xf>
    <xf numFmtId="1" fontId="5" fillId="0" borderId="21" xfId="0" applyNumberFormat="1" applyFont="1" applyFill="1" applyBorder="1" applyAlignment="1">
      <alignment horizontal="right"/>
    </xf>
    <xf numFmtId="0" fontId="4" fillId="0" borderId="22" xfId="0" applyFont="1" applyBorder="1"/>
    <xf numFmtId="0" fontId="4" fillId="0" borderId="23" xfId="0" applyFont="1" applyBorder="1"/>
    <xf numFmtId="0" fontId="12" fillId="0" borderId="0" xfId="0" applyFont="1"/>
    <xf numFmtId="0" fontId="13" fillId="0" borderId="0" xfId="0" applyFont="1"/>
    <xf numFmtId="0" fontId="1" fillId="0" borderId="0" xfId="0" applyFont="1" applyFill="1" applyBorder="1"/>
    <xf numFmtId="1" fontId="5" fillId="0" borderId="20" xfId="0" applyNumberFormat="1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right" vertical="center"/>
    </xf>
    <xf numFmtId="1" fontId="5" fillId="0" borderId="20" xfId="0" applyNumberFormat="1" applyFont="1" applyFill="1" applyBorder="1"/>
    <xf numFmtId="0" fontId="5" fillId="0" borderId="20" xfId="0" applyFont="1" applyFill="1" applyBorder="1" applyAlignment="1">
      <alignment horizontal="right"/>
    </xf>
    <xf numFmtId="0" fontId="6" fillId="0" borderId="9" xfId="0" applyFont="1" applyFill="1" applyBorder="1" applyAlignment="1">
      <alignment horizontal="center"/>
    </xf>
    <xf numFmtId="0" fontId="5" fillId="0" borderId="10" xfId="0" applyFont="1" applyFill="1" applyBorder="1"/>
    <xf numFmtId="1" fontId="5" fillId="0" borderId="10" xfId="0" applyNumberFormat="1" applyFont="1" applyFill="1" applyBorder="1"/>
    <xf numFmtId="0" fontId="5" fillId="0" borderId="25" xfId="0" applyFont="1" applyFill="1" applyBorder="1" applyAlignment="1">
      <alignment horizontal="right" vertical="center"/>
    </xf>
    <xf numFmtId="1" fontId="5" fillId="0" borderId="26" xfId="0" applyNumberFormat="1" applyFont="1" applyFill="1" applyBorder="1" applyAlignment="1">
      <alignment horizontal="right"/>
    </xf>
    <xf numFmtId="0" fontId="4" fillId="0" borderId="22" xfId="0" applyFont="1" applyFill="1" applyBorder="1"/>
    <xf numFmtId="0" fontId="4" fillId="0" borderId="23" xfId="0" applyFont="1" applyFill="1" applyBorder="1"/>
    <xf numFmtId="0" fontId="1" fillId="0" borderId="0" xfId="0" applyFont="1" applyFill="1"/>
    <xf numFmtId="1" fontId="5" fillId="0" borderId="20" xfId="0" applyNumberFormat="1" applyFont="1" applyFill="1" applyBorder="1" applyAlignment="1"/>
    <xf numFmtId="1" fontId="5" fillId="0" borderId="21" xfId="0" applyNumberFormat="1" applyFont="1" applyFill="1" applyBorder="1"/>
    <xf numFmtId="1" fontId="5" fillId="0" borderId="25" xfId="0" applyNumberFormat="1" applyFont="1" applyFill="1" applyBorder="1" applyAlignment="1"/>
    <xf numFmtId="1" fontId="5" fillId="0" borderId="25" xfId="0" applyNumberFormat="1" applyFont="1" applyFill="1" applyBorder="1"/>
    <xf numFmtId="0" fontId="5" fillId="0" borderId="25" xfId="0" applyFont="1" applyFill="1" applyBorder="1"/>
    <xf numFmtId="0" fontId="5" fillId="0" borderId="25" xfId="0" applyFont="1" applyFill="1" applyBorder="1" applyAlignment="1">
      <alignment vertical="center"/>
    </xf>
    <xf numFmtId="0" fontId="5" fillId="0" borderId="25" xfId="0" applyFont="1" applyFill="1" applyBorder="1" applyAlignment="1"/>
    <xf numFmtId="0" fontId="5" fillId="0" borderId="1" xfId="0" applyFont="1" applyFill="1" applyBorder="1" applyAlignment="1">
      <alignment horizontal="center"/>
    </xf>
    <xf numFmtId="0" fontId="5" fillId="0" borderId="9" xfId="0" applyFont="1" applyFill="1" applyBorder="1"/>
    <xf numFmtId="0" fontId="5" fillId="0" borderId="9" xfId="0" applyFont="1" applyFill="1" applyBorder="1" applyAlignment="1">
      <alignment horizontal="center"/>
    </xf>
    <xf numFmtId="1" fontId="5" fillId="0" borderId="11" xfId="0" applyNumberFormat="1" applyFont="1" applyFill="1" applyBorder="1"/>
    <xf numFmtId="0" fontId="5" fillId="0" borderId="27" xfId="0" applyFont="1" applyFill="1" applyBorder="1" applyAlignment="1">
      <alignment horizontal="center"/>
    </xf>
    <xf numFmtId="1" fontId="5" fillId="0" borderId="26" xfId="0" applyNumberFormat="1" applyFont="1" applyFill="1" applyBorder="1"/>
    <xf numFmtId="0" fontId="5" fillId="0" borderId="28" xfId="0" applyFont="1" applyFill="1" applyBorder="1" applyAlignment="1">
      <alignment horizontal="center"/>
    </xf>
    <xf numFmtId="0" fontId="14" fillId="0" borderId="22" xfId="0" applyFont="1" applyBorder="1"/>
    <xf numFmtId="0" fontId="14" fillId="0" borderId="23" xfId="0" applyFont="1" applyBorder="1"/>
    <xf numFmtId="0" fontId="5" fillId="0" borderId="29" xfId="0" applyFont="1" applyFill="1" applyBorder="1"/>
    <xf numFmtId="1" fontId="5" fillId="0" borderId="29" xfId="0" applyNumberFormat="1" applyFont="1" applyFill="1" applyBorder="1"/>
    <xf numFmtId="1" fontId="5" fillId="0" borderId="30" xfId="0" applyNumberFormat="1" applyFont="1" applyFill="1" applyBorder="1"/>
    <xf numFmtId="0" fontId="8" fillId="0" borderId="31" xfId="0" applyFont="1" applyFill="1" applyBorder="1" applyAlignment="1">
      <alignment horizontal="center"/>
    </xf>
    <xf numFmtId="9" fontId="8" fillId="0" borderId="0" xfId="2" applyFont="1" applyFill="1" applyBorder="1"/>
    <xf numFmtId="0" fontId="8" fillId="0" borderId="0" xfId="0" applyFont="1" applyFill="1" applyBorder="1"/>
    <xf numFmtId="0" fontId="10" fillId="0" borderId="32" xfId="0" applyFont="1" applyFill="1" applyBorder="1" applyAlignment="1">
      <alignment vertical="top"/>
    </xf>
    <xf numFmtId="0" fontId="8" fillId="0" borderId="0" xfId="0" applyFont="1" applyAlignment="1">
      <alignment vertical="center"/>
    </xf>
    <xf numFmtId="0" fontId="4" fillId="0" borderId="20" xfId="0" applyFont="1" applyBorder="1"/>
    <xf numFmtId="0" fontId="15" fillId="0" borderId="0" xfId="0" applyFont="1" applyAlignment="1">
      <alignment horizontal="center"/>
    </xf>
    <xf numFmtId="0" fontId="15" fillId="0" borderId="0" xfId="0" applyFont="1"/>
    <xf numFmtId="0" fontId="16" fillId="0" borderId="0" xfId="0" applyFont="1" applyAlignment="1">
      <alignment horizontal="right"/>
    </xf>
    <xf numFmtId="0" fontId="17" fillId="0" borderId="0" xfId="0" applyFont="1"/>
    <xf numFmtId="0" fontId="19" fillId="0" borderId="0" xfId="0" applyFont="1" applyAlignment="1">
      <alignment horizont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19" fillId="0" borderId="0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/>
    <xf numFmtId="0" fontId="10" fillId="0" borderId="36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0" fontId="5" fillId="0" borderId="14" xfId="0" applyFont="1" applyBorder="1" applyAlignment="1">
      <alignment horizontal="left"/>
    </xf>
    <xf numFmtId="0" fontId="20" fillId="0" borderId="0" xfId="0" applyFont="1" applyBorder="1"/>
    <xf numFmtId="0" fontId="21" fillId="0" borderId="0" xfId="1" applyFont="1" applyAlignment="1" applyProtection="1"/>
    <xf numFmtId="0" fontId="5" fillId="0" borderId="19" xfId="0" applyFont="1" applyBorder="1" applyAlignment="1">
      <alignment horizontal="center"/>
    </xf>
    <xf numFmtId="1" fontId="22" fillId="0" borderId="20" xfId="0" applyNumberFormat="1" applyFont="1" applyBorder="1" applyAlignment="1">
      <alignment horizontal="right"/>
    </xf>
    <xf numFmtId="1" fontId="22" fillId="0" borderId="20" xfId="0" applyNumberFormat="1" applyFont="1" applyBorder="1"/>
    <xf numFmtId="1" fontId="22" fillId="0" borderId="38" xfId="0" applyNumberFormat="1" applyFont="1" applyBorder="1"/>
    <xf numFmtId="0" fontId="14" fillId="0" borderId="0" xfId="0" applyFont="1" applyBorder="1"/>
    <xf numFmtId="0" fontId="23" fillId="0" borderId="0" xfId="1" applyFont="1" applyAlignment="1" applyProtection="1"/>
    <xf numFmtId="0" fontId="24" fillId="0" borderId="0" xfId="0" applyFont="1" applyBorder="1"/>
    <xf numFmtId="0" fontId="25" fillId="0" borderId="0" xfId="1" applyFont="1" applyAlignment="1" applyProtection="1"/>
    <xf numFmtId="1" fontId="22" fillId="0" borderId="21" xfId="0" applyNumberFormat="1" applyFont="1" applyBorder="1"/>
    <xf numFmtId="0" fontId="22" fillId="0" borderId="20" xfId="0" applyFont="1" applyBorder="1" applyAlignment="1">
      <alignment horizontal="right" vertical="center"/>
    </xf>
    <xf numFmtId="0" fontId="22" fillId="0" borderId="20" xfId="0" applyFont="1" applyBorder="1" applyAlignment="1">
      <alignment horizontal="right"/>
    </xf>
    <xf numFmtId="0" fontId="5" fillId="0" borderId="9" xfId="0" applyFont="1" applyBorder="1" applyAlignment="1">
      <alignment horizontal="center"/>
    </xf>
    <xf numFmtId="1" fontId="22" fillId="0" borderId="10" xfId="0" applyNumberFormat="1" applyFont="1" applyBorder="1"/>
    <xf numFmtId="1" fontId="22" fillId="0" borderId="11" xfId="0" applyNumberFormat="1" applyFont="1" applyBorder="1"/>
    <xf numFmtId="0" fontId="1" fillId="0" borderId="0" xfId="0" applyFont="1" applyBorder="1"/>
    <xf numFmtId="0" fontId="22" fillId="0" borderId="25" xfId="0" applyFont="1" applyBorder="1" applyAlignment="1">
      <alignment horizontal="right" vertical="center"/>
    </xf>
    <xf numFmtId="1" fontId="22" fillId="0" borderId="25" xfId="0" applyNumberFormat="1" applyFont="1" applyBorder="1" applyAlignment="1">
      <alignment horizontal="right" vertical="center"/>
    </xf>
    <xf numFmtId="1" fontId="22" fillId="0" borderId="25" xfId="0" applyNumberFormat="1" applyFont="1" applyBorder="1"/>
    <xf numFmtId="1" fontId="22" fillId="0" borderId="26" xfId="0" applyNumberFormat="1" applyFont="1" applyBorder="1"/>
    <xf numFmtId="1" fontId="22" fillId="0" borderId="20" xfId="0" applyNumberFormat="1" applyFont="1" applyBorder="1" applyAlignment="1"/>
    <xf numFmtId="1" fontId="22" fillId="0" borderId="20" xfId="0" applyNumberFormat="1" applyFont="1" applyBorder="1" applyAlignment="1">
      <alignment vertical="center"/>
    </xf>
    <xf numFmtId="1" fontId="22" fillId="0" borderId="20" xfId="0" applyNumberFormat="1" applyFont="1" applyFill="1" applyBorder="1" applyAlignment="1"/>
    <xf numFmtId="1" fontId="22" fillId="0" borderId="25" xfId="0" applyNumberFormat="1" applyFont="1" applyBorder="1" applyAlignment="1"/>
    <xf numFmtId="0" fontId="22" fillId="0" borderId="25" xfId="0" applyFont="1" applyBorder="1" applyAlignment="1">
      <alignment vertical="center"/>
    </xf>
    <xf numFmtId="0" fontId="5" fillId="0" borderId="20" xfId="0" applyFont="1" applyBorder="1"/>
    <xf numFmtId="0" fontId="5" fillId="0" borderId="10" xfId="0" applyFont="1" applyBorder="1"/>
    <xf numFmtId="0" fontId="22" fillId="0" borderId="20" xfId="0" applyFont="1" applyBorder="1"/>
    <xf numFmtId="0" fontId="22" fillId="0" borderId="21" xfId="0" applyFont="1" applyBorder="1"/>
    <xf numFmtId="0" fontId="22" fillId="0" borderId="10" xfId="0" applyFont="1" applyBorder="1"/>
    <xf numFmtId="0" fontId="5" fillId="0" borderId="27" xfId="0" applyFont="1" applyBorder="1" applyAlignment="1">
      <alignment horizontal="center"/>
    </xf>
    <xf numFmtId="0" fontId="22" fillId="0" borderId="25" xfId="0" applyFont="1" applyBorder="1"/>
    <xf numFmtId="0" fontId="22" fillId="0" borderId="26" xfId="0" applyFont="1" applyBorder="1"/>
    <xf numFmtId="0" fontId="5" fillId="0" borderId="28" xfId="0" applyFont="1" applyBorder="1" applyAlignment="1">
      <alignment horizontal="center"/>
    </xf>
    <xf numFmtId="0" fontId="17" fillId="0" borderId="0" xfId="0" applyFont="1" applyBorder="1"/>
    <xf numFmtId="0" fontId="5" fillId="0" borderId="29" xfId="0" applyFont="1" applyBorder="1"/>
    <xf numFmtId="1" fontId="22" fillId="0" borderId="29" xfId="0" applyNumberFormat="1" applyFont="1" applyBorder="1"/>
    <xf numFmtId="1" fontId="22" fillId="0" borderId="30" xfId="0" applyNumberFormat="1" applyFont="1" applyBorder="1"/>
    <xf numFmtId="1" fontId="22" fillId="0" borderId="10" xfId="0" applyNumberFormat="1" applyFont="1" applyFill="1" applyBorder="1"/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0" fontId="10" fillId="0" borderId="32" xfId="0" applyFont="1" applyBorder="1" applyAlignment="1">
      <alignment vertical="top"/>
    </xf>
    <xf numFmtId="0" fontId="26" fillId="0" borderId="0" xfId="0" applyFont="1" applyBorder="1" applyAlignment="1">
      <alignment horizontal="right"/>
    </xf>
    <xf numFmtId="0" fontId="27" fillId="0" borderId="0" xfId="0" applyFont="1" applyAlignment="1">
      <alignment horizontal="right"/>
    </xf>
    <xf numFmtId="0" fontId="5" fillId="0" borderId="24" xfId="0" applyFont="1" applyFill="1" applyBorder="1" applyAlignment="1">
      <alignment vertical="center"/>
    </xf>
    <xf numFmtId="0" fontId="5" fillId="0" borderId="25" xfId="0" applyFont="1" applyBorder="1"/>
    <xf numFmtId="0" fontId="5" fillId="0" borderId="20" xfId="0" applyFont="1" applyFill="1" applyBorder="1" applyAlignment="1">
      <alignment vertical="center"/>
    </xf>
    <xf numFmtId="0" fontId="0" fillId="0" borderId="0" xfId="0" applyFont="1"/>
    <xf numFmtId="0" fontId="0" fillId="0" borderId="1" xfId="0" applyFont="1" applyBorder="1"/>
    <xf numFmtId="0" fontId="0" fillId="0" borderId="3" xfId="0" applyFont="1" applyBorder="1"/>
    <xf numFmtId="0" fontId="5" fillId="0" borderId="20" xfId="0" applyFont="1" applyFill="1" applyBorder="1"/>
    <xf numFmtId="0" fontId="0" fillId="0" borderId="15" xfId="1" applyFont="1" applyBorder="1" applyAlignment="1" applyProtection="1"/>
    <xf numFmtId="0" fontId="0" fillId="0" borderId="15" xfId="0" applyFont="1" applyBorder="1"/>
    <xf numFmtId="0" fontId="0" fillId="0" borderId="20" xfId="1" applyFont="1" applyBorder="1" applyAlignment="1" applyProtection="1"/>
    <xf numFmtId="0" fontId="0" fillId="0" borderId="20" xfId="0" applyFont="1" applyBorder="1"/>
    <xf numFmtId="0" fontId="0" fillId="0" borderId="0" xfId="0" applyFont="1" applyFill="1" applyBorder="1"/>
    <xf numFmtId="0" fontId="0" fillId="0" borderId="20" xfId="1" applyFont="1" applyFill="1" applyBorder="1" applyAlignment="1" applyProtection="1"/>
    <xf numFmtId="0" fontId="0" fillId="0" borderId="20" xfId="0" applyFont="1" applyFill="1" applyBorder="1"/>
    <xf numFmtId="0" fontId="0" fillId="0" borderId="0" xfId="0" applyFont="1" applyFill="1"/>
    <xf numFmtId="0" fontId="0" fillId="0" borderId="0" xfId="1" applyFont="1" applyAlignment="1" applyProtection="1"/>
    <xf numFmtId="0" fontId="2" fillId="0" borderId="0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34" xfId="0" applyFont="1" applyBorder="1" applyAlignment="1">
      <alignment horizontal="right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 applyProtection="1">
      <alignment horizontal="center" vertical="center"/>
      <protection locked="0"/>
    </xf>
    <xf numFmtId="0" fontId="26" fillId="0" borderId="0" xfId="0" applyFont="1" applyBorder="1" applyAlignment="1">
      <alignment horizontal="right"/>
    </xf>
    <xf numFmtId="0" fontId="27" fillId="0" borderId="0" xfId="0" applyFont="1" applyAlignment="1">
      <alignment horizontal="right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left"/>
    </xf>
    <xf numFmtId="0" fontId="5" fillId="0" borderId="30" xfId="0" applyFont="1" applyFill="1" applyBorder="1" applyAlignment="1">
      <alignment horizontal="left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5" fillId="0" borderId="15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left"/>
    </xf>
  </cellXfs>
  <cellStyles count="3">
    <cellStyle name="Hyperlink" xfId="1" builtinId="8"/>
    <cellStyle name="Normal" xfId="0" builtinId="0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2:N49"/>
  <sheetViews>
    <sheetView view="pageBreakPreview" zoomScaleSheetLayoutView="100" workbookViewId="0">
      <selection activeCell="D10" sqref="D10"/>
    </sheetView>
  </sheetViews>
  <sheetFormatPr defaultColWidth="8.90625" defaultRowHeight="18"/>
  <cols>
    <col min="1" max="1" width="6.453125" style="62" customWidth="1"/>
    <col min="2" max="2" width="28.6328125" style="3" customWidth="1"/>
    <col min="3" max="3" width="12.36328125" style="63" customWidth="1"/>
    <col min="4" max="4" width="12.08984375" style="63" customWidth="1"/>
    <col min="5" max="5" width="11.36328125" style="63" customWidth="1"/>
    <col min="6" max="6" width="13.1796875" style="63" customWidth="1"/>
    <col min="7" max="7" width="11.1796875" style="63" customWidth="1"/>
    <col min="8" max="8" width="11.90625" style="63" customWidth="1"/>
    <col min="9" max="9" width="9.453125" style="3" hidden="1" customWidth="1"/>
    <col min="10" max="10" width="9.6328125" style="3" hidden="1" customWidth="1"/>
    <col min="11" max="11" width="10.08984375" style="3" hidden="1" customWidth="1"/>
    <col min="12" max="12" width="12" style="3" hidden="1" customWidth="1"/>
    <col min="13" max="16384" width="8.90625" style="3"/>
  </cols>
  <sheetData>
    <row r="2" spans="1:14" s="2" customFormat="1" ht="23.4" thickBot="1">
      <c r="A2" s="153" t="s">
        <v>69</v>
      </c>
      <c r="B2" s="153"/>
      <c r="C2" s="153"/>
      <c r="D2" s="153"/>
      <c r="E2" s="153"/>
      <c r="F2" s="153"/>
      <c r="G2" s="153"/>
      <c r="H2" s="153"/>
      <c r="I2" s="1"/>
      <c r="J2" s="1"/>
    </row>
    <row r="3" spans="1:14" s="2" customFormat="1" ht="39" customHeight="1" thickBot="1">
      <c r="A3" s="154" t="s">
        <v>0</v>
      </c>
      <c r="B3" s="155"/>
      <c r="C3" s="155"/>
      <c r="D3" s="155"/>
      <c r="E3" s="155"/>
      <c r="F3" s="155"/>
      <c r="G3" s="155"/>
      <c r="H3" s="156"/>
      <c r="I3" s="124"/>
      <c r="J3" s="124"/>
    </row>
    <row r="4" spans="1:14" s="2" customFormat="1" ht="24" customHeight="1" thickBot="1">
      <c r="A4" s="157" t="s">
        <v>1</v>
      </c>
      <c r="B4" s="158"/>
      <c r="C4" s="158"/>
      <c r="D4" s="158"/>
      <c r="E4" s="158"/>
      <c r="F4" s="158"/>
      <c r="G4" s="158"/>
      <c r="H4" s="158"/>
      <c r="I4" s="124"/>
      <c r="J4" s="124"/>
    </row>
    <row r="5" spans="1:14" s="2" customFormat="1" ht="24.75" customHeight="1" thickTop="1" thickBot="1">
      <c r="A5" s="4" t="s">
        <v>2</v>
      </c>
      <c r="B5" s="5" t="s">
        <v>3</v>
      </c>
      <c r="C5" s="159" t="s">
        <v>4</v>
      </c>
      <c r="D5" s="159"/>
      <c r="E5" s="159" t="s">
        <v>5</v>
      </c>
      <c r="F5" s="159"/>
      <c r="G5" s="159" t="s">
        <v>6</v>
      </c>
      <c r="H5" s="160"/>
      <c r="I5" s="163" t="s">
        <v>7</v>
      </c>
      <c r="J5" s="164"/>
      <c r="K5" s="165" t="s">
        <v>8</v>
      </c>
      <c r="L5" s="166"/>
    </row>
    <row r="6" spans="1:14" s="2" customFormat="1" ht="16.8" thickTop="1" thickBot="1">
      <c r="A6" s="6"/>
      <c r="B6" s="7"/>
      <c r="C6" s="8" t="s">
        <v>9</v>
      </c>
      <c r="D6" s="8" t="s">
        <v>10</v>
      </c>
      <c r="E6" s="8" t="s">
        <v>9</v>
      </c>
      <c r="F6" s="8" t="s">
        <v>10</v>
      </c>
      <c r="G6" s="8" t="s">
        <v>11</v>
      </c>
      <c r="H6" s="9" t="s">
        <v>10</v>
      </c>
      <c r="I6" s="10" t="s">
        <v>9</v>
      </c>
      <c r="J6" s="11" t="s">
        <v>10</v>
      </c>
      <c r="K6" s="12" t="s">
        <v>9</v>
      </c>
      <c r="L6" s="13" t="s">
        <v>10</v>
      </c>
    </row>
    <row r="7" spans="1:14" ht="19.2" thickTop="1" thickBot="1">
      <c r="A7" s="14" t="s">
        <v>12</v>
      </c>
      <c r="B7" s="167" t="s">
        <v>13</v>
      </c>
      <c r="C7" s="167"/>
      <c r="D7" s="167"/>
      <c r="E7" s="167"/>
      <c r="F7" s="167"/>
      <c r="G7" s="167"/>
      <c r="H7" s="168"/>
      <c r="I7" s="15"/>
      <c r="J7" s="16"/>
      <c r="K7" s="125"/>
      <c r="L7" s="126"/>
      <c r="M7" s="124"/>
    </row>
    <row r="8" spans="1:14">
      <c r="A8" s="17">
        <v>1</v>
      </c>
      <c r="B8" s="127" t="s">
        <v>14</v>
      </c>
      <c r="C8" s="18">
        <v>122940</v>
      </c>
      <c r="D8" s="18">
        <v>311400</v>
      </c>
      <c r="E8" s="18">
        <v>24482</v>
      </c>
      <c r="F8" s="18">
        <v>201620</v>
      </c>
      <c r="G8" s="18">
        <f t="shared" ref="G8:G19" si="0">SUM(C8+E8)</f>
        <v>147422</v>
      </c>
      <c r="H8" s="19">
        <f t="shared" ref="H8:H19" si="1">SUM(D8+F8)</f>
        <v>513020</v>
      </c>
      <c r="I8" s="20"/>
      <c r="J8" s="21"/>
      <c r="K8" s="128"/>
      <c r="L8" s="129"/>
      <c r="M8" s="22" t="s">
        <v>15</v>
      </c>
    </row>
    <row r="9" spans="1:14" s="23" customFormat="1">
      <c r="A9" s="17">
        <v>2</v>
      </c>
      <c r="B9" s="127" t="s">
        <v>16</v>
      </c>
      <c r="C9" s="18">
        <v>40076</v>
      </c>
      <c r="D9" s="18">
        <v>104519</v>
      </c>
      <c r="E9" s="18">
        <v>6824</v>
      </c>
      <c r="F9" s="18">
        <v>24260</v>
      </c>
      <c r="G9" s="18">
        <f t="shared" si="0"/>
        <v>46900</v>
      </c>
      <c r="H9" s="19">
        <f t="shared" si="1"/>
        <v>128779</v>
      </c>
      <c r="I9" s="20">
        <v>32</v>
      </c>
      <c r="J9" s="21">
        <v>4</v>
      </c>
      <c r="K9" s="130">
        <v>92</v>
      </c>
      <c r="L9" s="131">
        <v>12</v>
      </c>
      <c r="M9" s="124"/>
    </row>
    <row r="10" spans="1:14">
      <c r="A10" s="17">
        <v>3</v>
      </c>
      <c r="B10" s="127" t="s">
        <v>17</v>
      </c>
      <c r="C10" s="18">
        <v>22961</v>
      </c>
      <c r="D10" s="18">
        <v>49251</v>
      </c>
      <c r="E10" s="18">
        <v>2334</v>
      </c>
      <c r="F10" s="18">
        <v>2869</v>
      </c>
      <c r="G10" s="18">
        <f t="shared" si="0"/>
        <v>25295</v>
      </c>
      <c r="H10" s="19">
        <f t="shared" si="1"/>
        <v>52120</v>
      </c>
      <c r="I10" s="20">
        <v>188</v>
      </c>
      <c r="J10" s="21">
        <v>38.159999999999997</v>
      </c>
      <c r="K10" s="130">
        <v>207</v>
      </c>
      <c r="L10" s="131">
        <v>40.380000000000003</v>
      </c>
      <c r="M10" s="132"/>
      <c r="N10" s="24"/>
    </row>
    <row r="11" spans="1:14">
      <c r="A11" s="17">
        <v>4</v>
      </c>
      <c r="B11" s="121" t="s">
        <v>18</v>
      </c>
      <c r="C11" s="25">
        <v>38367</v>
      </c>
      <c r="D11" s="26">
        <v>96011</v>
      </c>
      <c r="E11" s="26">
        <v>34964</v>
      </c>
      <c r="F11" s="26">
        <v>35033</v>
      </c>
      <c r="G11" s="18">
        <f t="shared" si="0"/>
        <v>73331</v>
      </c>
      <c r="H11" s="19">
        <f t="shared" si="1"/>
        <v>131044</v>
      </c>
      <c r="I11" s="20">
        <v>29</v>
      </c>
      <c r="J11" s="21">
        <v>2.4500000000000002</v>
      </c>
      <c r="K11" s="130">
        <v>27</v>
      </c>
      <c r="L11" s="131">
        <v>2</v>
      </c>
      <c r="M11" s="124"/>
    </row>
    <row r="12" spans="1:14">
      <c r="A12" s="17">
        <v>5</v>
      </c>
      <c r="B12" s="127" t="s">
        <v>19</v>
      </c>
      <c r="C12" s="26">
        <v>13045</v>
      </c>
      <c r="D12" s="26">
        <v>35353</v>
      </c>
      <c r="E12" s="26">
        <v>3204</v>
      </c>
      <c r="F12" s="26">
        <v>10929</v>
      </c>
      <c r="G12" s="18">
        <f t="shared" si="0"/>
        <v>16249</v>
      </c>
      <c r="H12" s="19">
        <f t="shared" si="1"/>
        <v>46282</v>
      </c>
      <c r="I12" s="20">
        <v>82</v>
      </c>
      <c r="J12" s="21">
        <v>12</v>
      </c>
      <c r="K12" s="130">
        <v>90</v>
      </c>
      <c r="L12" s="131">
        <v>9</v>
      </c>
      <c r="M12" s="124"/>
    </row>
    <row r="13" spans="1:14">
      <c r="A13" s="17">
        <v>6</v>
      </c>
      <c r="B13" s="127" t="s">
        <v>20</v>
      </c>
      <c r="C13" s="26">
        <v>1516</v>
      </c>
      <c r="D13" s="26">
        <v>1828</v>
      </c>
      <c r="E13" s="26">
        <v>82</v>
      </c>
      <c r="F13" s="26">
        <v>140</v>
      </c>
      <c r="G13" s="18">
        <f t="shared" si="0"/>
        <v>1598</v>
      </c>
      <c r="H13" s="19">
        <f t="shared" si="1"/>
        <v>1968</v>
      </c>
      <c r="I13" s="20">
        <v>0</v>
      </c>
      <c r="J13" s="21">
        <v>0</v>
      </c>
      <c r="K13" s="130"/>
      <c r="L13" s="131"/>
      <c r="M13" s="124"/>
    </row>
    <row r="14" spans="1:14" s="23" customFormat="1">
      <c r="A14" s="17">
        <v>7</v>
      </c>
      <c r="B14" s="127" t="s">
        <v>21</v>
      </c>
      <c r="C14" s="26">
        <v>21045</v>
      </c>
      <c r="D14" s="26">
        <v>110688</v>
      </c>
      <c r="E14" s="26">
        <v>2137</v>
      </c>
      <c r="F14" s="26">
        <v>6742</v>
      </c>
      <c r="G14" s="18">
        <f t="shared" si="0"/>
        <v>23182</v>
      </c>
      <c r="H14" s="19">
        <f t="shared" si="1"/>
        <v>117430</v>
      </c>
      <c r="I14" s="20"/>
      <c r="J14" s="21"/>
      <c r="K14" s="130">
        <v>59</v>
      </c>
      <c r="L14" s="131">
        <v>8</v>
      </c>
      <c r="M14" s="124"/>
    </row>
    <row r="15" spans="1:14">
      <c r="A15" s="17">
        <v>8</v>
      </c>
      <c r="B15" s="127" t="s">
        <v>22</v>
      </c>
      <c r="C15" s="18">
        <v>11437</v>
      </c>
      <c r="D15" s="18">
        <v>33039</v>
      </c>
      <c r="E15" s="18">
        <v>0</v>
      </c>
      <c r="F15" s="18">
        <v>0</v>
      </c>
      <c r="G15" s="18">
        <f t="shared" si="0"/>
        <v>11437</v>
      </c>
      <c r="H15" s="19">
        <f t="shared" si="1"/>
        <v>33039</v>
      </c>
      <c r="I15" s="20">
        <v>37</v>
      </c>
      <c r="J15" s="21">
        <v>4</v>
      </c>
      <c r="K15" s="130">
        <v>30</v>
      </c>
      <c r="L15" s="131">
        <v>4</v>
      </c>
      <c r="M15" s="124"/>
    </row>
    <row r="16" spans="1:14">
      <c r="A16" s="17">
        <v>9</v>
      </c>
      <c r="B16" s="127" t="s">
        <v>23</v>
      </c>
      <c r="C16" s="18">
        <v>1495</v>
      </c>
      <c r="D16" s="18">
        <v>3327</v>
      </c>
      <c r="E16" s="18">
        <v>50</v>
      </c>
      <c r="F16" s="18">
        <v>80</v>
      </c>
      <c r="G16" s="27">
        <f t="shared" si="0"/>
        <v>1545</v>
      </c>
      <c r="H16" s="19">
        <f t="shared" si="1"/>
        <v>3407</v>
      </c>
      <c r="I16" s="20"/>
      <c r="J16" s="21"/>
      <c r="K16" s="130">
        <v>85</v>
      </c>
      <c r="L16" s="131">
        <v>2.12</v>
      </c>
      <c r="M16" s="124"/>
    </row>
    <row r="17" spans="1:13">
      <c r="A17" s="17">
        <v>10</v>
      </c>
      <c r="B17" s="127" t="s">
        <v>24</v>
      </c>
      <c r="C17" s="18">
        <v>4437</v>
      </c>
      <c r="D17" s="18">
        <v>31185</v>
      </c>
      <c r="E17" s="18">
        <v>2050</v>
      </c>
      <c r="F17" s="18">
        <v>14374</v>
      </c>
      <c r="G17" s="27">
        <f t="shared" si="0"/>
        <v>6487</v>
      </c>
      <c r="H17" s="19">
        <f t="shared" si="1"/>
        <v>45559</v>
      </c>
      <c r="I17" s="20"/>
      <c r="J17" s="21"/>
      <c r="K17" s="130">
        <v>257</v>
      </c>
      <c r="L17" s="131">
        <v>29.31</v>
      </c>
      <c r="M17" s="124"/>
    </row>
    <row r="18" spans="1:13" s="23" customFormat="1">
      <c r="A18" s="17">
        <v>11</v>
      </c>
      <c r="B18" s="127" t="s">
        <v>25</v>
      </c>
      <c r="C18" s="26">
        <v>42237</v>
      </c>
      <c r="D18" s="26">
        <v>155757</v>
      </c>
      <c r="E18" s="26">
        <v>66300</v>
      </c>
      <c r="F18" s="26">
        <v>268872</v>
      </c>
      <c r="G18" s="27">
        <f t="shared" si="0"/>
        <v>108537</v>
      </c>
      <c r="H18" s="19">
        <f t="shared" si="1"/>
        <v>424629</v>
      </c>
      <c r="I18" s="20">
        <v>1305</v>
      </c>
      <c r="J18" s="21">
        <v>290</v>
      </c>
      <c r="K18" s="130">
        <v>1540</v>
      </c>
      <c r="L18" s="131">
        <v>294</v>
      </c>
      <c r="M18" s="124"/>
    </row>
    <row r="19" spans="1:13" ht="18.600000000000001" thickBot="1">
      <c r="A19" s="17">
        <v>12</v>
      </c>
      <c r="B19" s="127" t="s">
        <v>26</v>
      </c>
      <c r="C19" s="28">
        <v>11255</v>
      </c>
      <c r="D19" s="28">
        <v>48341</v>
      </c>
      <c r="E19" s="28">
        <v>3152</v>
      </c>
      <c r="F19" s="28">
        <v>20953</v>
      </c>
      <c r="G19" s="18">
        <f t="shared" si="0"/>
        <v>14407</v>
      </c>
      <c r="H19" s="19">
        <f t="shared" si="1"/>
        <v>69294</v>
      </c>
      <c r="I19" s="20"/>
      <c r="J19" s="21"/>
      <c r="K19" s="130">
        <v>36</v>
      </c>
      <c r="L19" s="131">
        <v>57</v>
      </c>
      <c r="M19" s="124"/>
    </row>
    <row r="20" spans="1:13" ht="18.600000000000001" thickBot="1">
      <c r="A20" s="29"/>
      <c r="B20" s="30" t="s">
        <v>27</v>
      </c>
      <c r="C20" s="31">
        <f t="shared" ref="C20:H20" si="2">SUM(C8:C19)</f>
        <v>330811</v>
      </c>
      <c r="D20" s="31">
        <f t="shared" si="2"/>
        <v>980699</v>
      </c>
      <c r="E20" s="31">
        <f t="shared" si="2"/>
        <v>145579</v>
      </c>
      <c r="F20" s="31">
        <f t="shared" si="2"/>
        <v>585872</v>
      </c>
      <c r="G20" s="31">
        <f t="shared" si="2"/>
        <v>476390</v>
      </c>
      <c r="H20" s="31">
        <f t="shared" si="2"/>
        <v>1566571</v>
      </c>
      <c r="I20" s="124"/>
      <c r="J20" s="124"/>
      <c r="K20" s="130"/>
      <c r="L20" s="131"/>
      <c r="M20" s="124"/>
    </row>
    <row r="21" spans="1:13">
      <c r="A21" s="14" t="s">
        <v>28</v>
      </c>
      <c r="B21" s="167" t="s">
        <v>29</v>
      </c>
      <c r="C21" s="167"/>
      <c r="D21" s="167"/>
      <c r="E21" s="167"/>
      <c r="F21" s="167"/>
      <c r="G21" s="167"/>
      <c r="H21" s="168"/>
      <c r="I21" s="124"/>
      <c r="J21" s="124"/>
      <c r="K21" s="130"/>
      <c r="L21" s="131"/>
      <c r="M21" s="124"/>
    </row>
    <row r="22" spans="1:13" s="36" customFormat="1">
      <c r="A22" s="17">
        <v>13</v>
      </c>
      <c r="B22" s="41" t="s">
        <v>30</v>
      </c>
      <c r="C22" s="32">
        <v>6741</v>
      </c>
      <c r="D22" s="32">
        <v>22972</v>
      </c>
      <c r="E22" s="32">
        <v>788</v>
      </c>
      <c r="F22" s="32">
        <v>4290</v>
      </c>
      <c r="G22" s="18">
        <f t="shared" ref="G22:H35" si="3">SUM(C22+E22)</f>
        <v>7529</v>
      </c>
      <c r="H22" s="33">
        <f t="shared" si="3"/>
        <v>27262</v>
      </c>
      <c r="I22" s="34">
        <v>0</v>
      </c>
      <c r="J22" s="35">
        <v>0</v>
      </c>
      <c r="K22" s="133"/>
      <c r="L22" s="134"/>
      <c r="M22" s="135"/>
    </row>
    <row r="23" spans="1:13" ht="17.25" customHeight="1">
      <c r="A23" s="17">
        <v>14</v>
      </c>
      <c r="B23" s="127" t="s">
        <v>31</v>
      </c>
      <c r="C23" s="37">
        <v>539</v>
      </c>
      <c r="D23" s="37">
        <v>2924</v>
      </c>
      <c r="E23" s="37">
        <v>763</v>
      </c>
      <c r="F23" s="37">
        <v>5192</v>
      </c>
      <c r="G23" s="18">
        <f t="shared" si="3"/>
        <v>1302</v>
      </c>
      <c r="H23" s="19">
        <f t="shared" si="3"/>
        <v>8116</v>
      </c>
      <c r="I23" s="20">
        <v>24</v>
      </c>
      <c r="J23" s="21">
        <v>2.41</v>
      </c>
      <c r="K23" s="130">
        <v>29</v>
      </c>
      <c r="L23" s="131">
        <v>3.39</v>
      </c>
      <c r="M23" s="124"/>
    </row>
    <row r="24" spans="1:13" s="23" customFormat="1">
      <c r="A24" s="17">
        <v>15</v>
      </c>
      <c r="B24" s="127" t="s">
        <v>32</v>
      </c>
      <c r="C24" s="26">
        <v>270532</v>
      </c>
      <c r="D24" s="25">
        <v>60527</v>
      </c>
      <c r="E24" s="25">
        <v>47267</v>
      </c>
      <c r="F24" s="25">
        <v>90260</v>
      </c>
      <c r="G24" s="27">
        <f t="shared" si="3"/>
        <v>317799</v>
      </c>
      <c r="H24" s="38">
        <f t="shared" si="3"/>
        <v>150787</v>
      </c>
      <c r="I24" s="20">
        <v>232</v>
      </c>
      <c r="J24" s="21">
        <v>21.4</v>
      </c>
      <c r="K24" s="130">
        <v>191</v>
      </c>
      <c r="L24" s="131">
        <v>20.61</v>
      </c>
      <c r="M24" s="124"/>
    </row>
    <row r="25" spans="1:13">
      <c r="A25" s="17">
        <v>16</v>
      </c>
      <c r="B25" s="127" t="s">
        <v>33</v>
      </c>
      <c r="C25" s="37">
        <v>0</v>
      </c>
      <c r="D25" s="37">
        <v>0</v>
      </c>
      <c r="E25" s="37">
        <v>55894</v>
      </c>
      <c r="F25" s="37">
        <v>428753</v>
      </c>
      <c r="G25" s="27">
        <f t="shared" si="3"/>
        <v>55894</v>
      </c>
      <c r="H25" s="19">
        <f t="shared" si="3"/>
        <v>428753</v>
      </c>
      <c r="I25" s="20">
        <v>0</v>
      </c>
      <c r="J25" s="21">
        <v>0</v>
      </c>
      <c r="K25" s="130">
        <v>0</v>
      </c>
      <c r="L25" s="131">
        <v>0</v>
      </c>
      <c r="M25" s="124"/>
    </row>
    <row r="26" spans="1:13" s="23" customFormat="1">
      <c r="A26" s="17">
        <v>17</v>
      </c>
      <c r="B26" s="127" t="s">
        <v>34</v>
      </c>
      <c r="C26" s="37">
        <v>0</v>
      </c>
      <c r="D26" s="37">
        <v>0</v>
      </c>
      <c r="E26" s="37">
        <v>36</v>
      </c>
      <c r="F26" s="37">
        <v>378049</v>
      </c>
      <c r="G26" s="27">
        <f t="shared" si="3"/>
        <v>36</v>
      </c>
      <c r="H26" s="19">
        <f t="shared" si="3"/>
        <v>378049</v>
      </c>
      <c r="I26" s="20"/>
      <c r="J26" s="21"/>
      <c r="K26" s="130"/>
      <c r="L26" s="131"/>
      <c r="M26" s="124"/>
    </row>
    <row r="27" spans="1:13">
      <c r="A27" s="17">
        <v>18</v>
      </c>
      <c r="B27" s="127" t="s">
        <v>35</v>
      </c>
      <c r="C27" s="37">
        <v>55277</v>
      </c>
      <c r="D27" s="37">
        <v>9831</v>
      </c>
      <c r="E27" s="37">
        <v>0</v>
      </c>
      <c r="F27" s="37">
        <v>0</v>
      </c>
      <c r="G27" s="27">
        <f t="shared" si="3"/>
        <v>55277</v>
      </c>
      <c r="H27" s="19">
        <f t="shared" si="3"/>
        <v>9831</v>
      </c>
      <c r="I27" s="20"/>
      <c r="J27" s="21"/>
      <c r="K27" s="130"/>
      <c r="L27" s="131"/>
      <c r="M27" s="124"/>
    </row>
    <row r="28" spans="1:13" s="23" customFormat="1">
      <c r="A28" s="17">
        <v>19</v>
      </c>
      <c r="B28" s="41" t="s">
        <v>36</v>
      </c>
      <c r="C28" s="39">
        <v>2410</v>
      </c>
      <c r="D28" s="39">
        <v>4216</v>
      </c>
      <c r="E28" s="39">
        <v>0</v>
      </c>
      <c r="F28" s="39">
        <v>0</v>
      </c>
      <c r="G28" s="40">
        <f t="shared" si="3"/>
        <v>2410</v>
      </c>
      <c r="H28" s="19">
        <f t="shared" si="3"/>
        <v>4216</v>
      </c>
      <c r="I28" s="20"/>
      <c r="J28" s="21"/>
      <c r="K28" s="130"/>
      <c r="L28" s="131"/>
      <c r="M28" s="124"/>
    </row>
    <row r="29" spans="1:13">
      <c r="A29" s="17">
        <v>20</v>
      </c>
      <c r="B29" s="41" t="s">
        <v>37</v>
      </c>
      <c r="C29" s="39">
        <v>273796</v>
      </c>
      <c r="D29" s="39">
        <v>58473</v>
      </c>
      <c r="E29" s="39">
        <v>0</v>
      </c>
      <c r="F29" s="39">
        <v>0</v>
      </c>
      <c r="G29" s="40">
        <f t="shared" si="3"/>
        <v>273796</v>
      </c>
      <c r="H29" s="19">
        <f t="shared" si="3"/>
        <v>58473</v>
      </c>
      <c r="I29" s="20"/>
      <c r="J29" s="21"/>
      <c r="K29" s="130"/>
      <c r="L29" s="131"/>
      <c r="M29" s="124"/>
    </row>
    <row r="30" spans="1:13" s="23" customFormat="1">
      <c r="A30" s="17">
        <v>21</v>
      </c>
      <c r="B30" s="41" t="s">
        <v>38</v>
      </c>
      <c r="C30" s="39">
        <v>9285</v>
      </c>
      <c r="D30" s="39">
        <v>43674</v>
      </c>
      <c r="E30" s="39">
        <v>4879</v>
      </c>
      <c r="F30" s="39">
        <v>20235</v>
      </c>
      <c r="G30" s="40">
        <f t="shared" si="3"/>
        <v>14164</v>
      </c>
      <c r="H30" s="40">
        <f t="shared" si="3"/>
        <v>63909</v>
      </c>
      <c r="I30" s="20"/>
      <c r="J30" s="21"/>
      <c r="K30" s="130"/>
      <c r="L30" s="131"/>
      <c r="M30" s="124"/>
    </row>
    <row r="31" spans="1:13">
      <c r="A31" s="17">
        <v>22</v>
      </c>
      <c r="B31" s="41" t="s">
        <v>39</v>
      </c>
      <c r="C31" s="42">
        <v>5590</v>
      </c>
      <c r="D31" s="42">
        <v>393</v>
      </c>
      <c r="E31" s="42">
        <v>3402</v>
      </c>
      <c r="F31" s="42">
        <v>140</v>
      </c>
      <c r="G31" s="40">
        <f t="shared" si="3"/>
        <v>8992</v>
      </c>
      <c r="H31" s="33">
        <f t="shared" si="3"/>
        <v>533</v>
      </c>
      <c r="I31" s="20"/>
      <c r="J31" s="21"/>
      <c r="K31" s="130">
        <v>0</v>
      </c>
      <c r="L31" s="131">
        <v>0</v>
      </c>
      <c r="M31" s="124"/>
    </row>
    <row r="32" spans="1:13">
      <c r="A32" s="17">
        <v>23</v>
      </c>
      <c r="B32" s="41" t="s">
        <v>40</v>
      </c>
      <c r="C32" s="39">
        <v>925</v>
      </c>
      <c r="D32" s="39">
        <v>3916</v>
      </c>
      <c r="E32" s="39">
        <v>1869</v>
      </c>
      <c r="F32" s="39">
        <v>5632</v>
      </c>
      <c r="G32" s="40">
        <f t="shared" si="3"/>
        <v>2794</v>
      </c>
      <c r="H32" s="19">
        <f t="shared" si="3"/>
        <v>9548</v>
      </c>
      <c r="I32" s="20"/>
      <c r="J32" s="21"/>
      <c r="K32" s="130"/>
      <c r="L32" s="131"/>
      <c r="M32" s="124"/>
    </row>
    <row r="33" spans="1:13">
      <c r="A33" s="17">
        <v>24</v>
      </c>
      <c r="B33" s="41" t="s">
        <v>41</v>
      </c>
      <c r="C33" s="39">
        <v>2826</v>
      </c>
      <c r="D33" s="39">
        <v>17085</v>
      </c>
      <c r="E33" s="39">
        <v>3570</v>
      </c>
      <c r="F33" s="39">
        <v>15744</v>
      </c>
      <c r="G33" s="40">
        <f t="shared" si="3"/>
        <v>6396</v>
      </c>
      <c r="H33" s="19">
        <f t="shared" si="3"/>
        <v>32829</v>
      </c>
      <c r="I33" s="20"/>
      <c r="J33" s="21"/>
      <c r="K33" s="130"/>
      <c r="L33" s="131"/>
      <c r="M33" s="124"/>
    </row>
    <row r="34" spans="1:13">
      <c r="A34" s="17">
        <v>25</v>
      </c>
      <c r="B34" s="41" t="s">
        <v>42</v>
      </c>
      <c r="C34" s="43">
        <v>158975</v>
      </c>
      <c r="D34" s="39">
        <v>35181</v>
      </c>
      <c r="E34" s="39">
        <v>3665</v>
      </c>
      <c r="F34" s="39">
        <v>1246</v>
      </c>
      <c r="G34" s="40">
        <f>SUM(C34+E34)</f>
        <v>162640</v>
      </c>
      <c r="H34" s="40">
        <f t="shared" si="3"/>
        <v>36427</v>
      </c>
      <c r="I34" s="20"/>
      <c r="J34" s="21"/>
      <c r="K34" s="130"/>
      <c r="L34" s="131"/>
      <c r="M34" s="124"/>
    </row>
    <row r="35" spans="1:13" ht="18.600000000000001" thickBot="1">
      <c r="A35" s="17">
        <v>26</v>
      </c>
      <c r="B35" s="41" t="s">
        <v>43</v>
      </c>
      <c r="C35" s="42">
        <v>67554</v>
      </c>
      <c r="D35" s="42">
        <v>18829</v>
      </c>
      <c r="E35" s="42">
        <v>323</v>
      </c>
      <c r="F35" s="42">
        <v>196</v>
      </c>
      <c r="G35" s="40">
        <f>SUM(C35+E35)</f>
        <v>67877</v>
      </c>
      <c r="H35" s="33">
        <f t="shared" si="3"/>
        <v>19025</v>
      </c>
      <c r="I35" s="20"/>
      <c r="J35" s="21"/>
      <c r="K35" s="130"/>
      <c r="L35" s="131"/>
      <c r="M35" s="124"/>
    </row>
    <row r="36" spans="1:13" ht="18.600000000000001" thickBot="1">
      <c r="A36" s="44"/>
      <c r="B36" s="45" t="s">
        <v>27</v>
      </c>
      <c r="C36" s="31">
        <f t="shared" ref="C36:H36" si="4">SUM(C22:C35)</f>
        <v>854450</v>
      </c>
      <c r="D36" s="31">
        <f t="shared" si="4"/>
        <v>278021</v>
      </c>
      <c r="E36" s="31">
        <f t="shared" si="4"/>
        <v>122456</v>
      </c>
      <c r="F36" s="31">
        <f t="shared" si="4"/>
        <v>949737</v>
      </c>
      <c r="G36" s="31">
        <f t="shared" si="4"/>
        <v>976906</v>
      </c>
      <c r="H36" s="31">
        <f t="shared" si="4"/>
        <v>1227758</v>
      </c>
      <c r="I36" s="20"/>
      <c r="J36" s="21"/>
      <c r="K36" s="130"/>
      <c r="L36" s="131"/>
      <c r="M36" s="124"/>
    </row>
    <row r="37" spans="1:13">
      <c r="A37" s="14" t="s">
        <v>44</v>
      </c>
      <c r="B37" s="167" t="s">
        <v>45</v>
      </c>
      <c r="C37" s="167"/>
      <c r="D37" s="167"/>
      <c r="E37" s="167"/>
      <c r="F37" s="167"/>
      <c r="G37" s="167"/>
      <c r="H37" s="168"/>
      <c r="I37" s="20"/>
      <c r="J37" s="21"/>
      <c r="K37" s="130"/>
      <c r="L37" s="131"/>
      <c r="M37" s="124"/>
    </row>
    <row r="38" spans="1:13" ht="18.600000000000001" thickBot="1">
      <c r="A38" s="17">
        <v>27</v>
      </c>
      <c r="B38" s="123" t="s">
        <v>46</v>
      </c>
      <c r="C38" s="27">
        <v>66205</v>
      </c>
      <c r="D38" s="27">
        <v>101019</v>
      </c>
      <c r="E38" s="27">
        <v>9104</v>
      </c>
      <c r="F38" s="27">
        <v>7871</v>
      </c>
      <c r="G38" s="40">
        <f>SUM(C38+E38)</f>
        <v>75309</v>
      </c>
      <c r="H38" s="40">
        <f>SUM(D38+F38)</f>
        <v>108890</v>
      </c>
      <c r="I38" s="20"/>
      <c r="J38" s="21"/>
      <c r="K38" s="130"/>
      <c r="L38" s="131"/>
      <c r="M38" s="124"/>
    </row>
    <row r="39" spans="1:13" ht="18.600000000000001" thickBot="1">
      <c r="A39" s="46"/>
      <c r="B39" s="30" t="s">
        <v>27</v>
      </c>
      <c r="C39" s="31">
        <f t="shared" ref="C39:H39" si="5">SUM(C38:C38)</f>
        <v>66205</v>
      </c>
      <c r="D39" s="31">
        <f t="shared" si="5"/>
        <v>101019</v>
      </c>
      <c r="E39" s="31">
        <f t="shared" si="5"/>
        <v>9104</v>
      </c>
      <c r="F39" s="31">
        <f t="shared" si="5"/>
        <v>7871</v>
      </c>
      <c r="G39" s="31">
        <f t="shared" si="5"/>
        <v>75309</v>
      </c>
      <c r="H39" s="47">
        <f t="shared" si="5"/>
        <v>108890</v>
      </c>
      <c r="I39" s="20"/>
      <c r="J39" s="21"/>
      <c r="K39" s="130"/>
      <c r="L39" s="131"/>
      <c r="M39" s="124"/>
    </row>
    <row r="40" spans="1:13">
      <c r="A40" s="14" t="s">
        <v>47</v>
      </c>
      <c r="B40" s="167" t="s">
        <v>48</v>
      </c>
      <c r="C40" s="167"/>
      <c r="D40" s="167"/>
      <c r="E40" s="167"/>
      <c r="F40" s="167"/>
      <c r="G40" s="167"/>
      <c r="H40" s="168"/>
      <c r="I40" s="20"/>
      <c r="J40" s="21"/>
      <c r="K40" s="130"/>
      <c r="L40" s="131"/>
      <c r="M40" s="124"/>
    </row>
    <row r="41" spans="1:13" ht="18.600000000000001" thickBot="1">
      <c r="A41" s="48">
        <v>28</v>
      </c>
      <c r="B41" s="42" t="s">
        <v>49</v>
      </c>
      <c r="C41" s="40">
        <v>73828</v>
      </c>
      <c r="D41" s="40">
        <v>40773</v>
      </c>
      <c r="E41" s="40">
        <v>28120</v>
      </c>
      <c r="F41" s="40">
        <v>22011</v>
      </c>
      <c r="G41" s="40">
        <f>SUM(C41+E41)</f>
        <v>101948</v>
      </c>
      <c r="H41" s="49">
        <f>SUM(D41+F41)</f>
        <v>62784</v>
      </c>
      <c r="I41" s="20"/>
      <c r="J41" s="21"/>
      <c r="K41" s="130"/>
      <c r="L41" s="131"/>
      <c r="M41" s="124"/>
    </row>
    <row r="42" spans="1:13" ht="18.600000000000001" thickBot="1">
      <c r="A42" s="46"/>
      <c r="B42" s="30" t="s">
        <v>27</v>
      </c>
      <c r="C42" s="31">
        <f t="shared" ref="C42:H42" si="6">SUM(C41)</f>
        <v>73828</v>
      </c>
      <c r="D42" s="31">
        <f t="shared" si="6"/>
        <v>40773</v>
      </c>
      <c r="E42" s="31">
        <f t="shared" si="6"/>
        <v>28120</v>
      </c>
      <c r="F42" s="31">
        <f t="shared" si="6"/>
        <v>22011</v>
      </c>
      <c r="G42" s="31">
        <f t="shared" si="6"/>
        <v>101948</v>
      </c>
      <c r="H42" s="31">
        <f t="shared" si="6"/>
        <v>62784</v>
      </c>
      <c r="I42" s="20"/>
      <c r="J42" s="21"/>
      <c r="K42" s="130"/>
      <c r="L42" s="131"/>
      <c r="M42" s="124"/>
    </row>
    <row r="43" spans="1:13" ht="18.600000000000001" thickBot="1">
      <c r="A43" s="50"/>
      <c r="B43" s="161" t="s">
        <v>50</v>
      </c>
      <c r="C43" s="161"/>
      <c r="D43" s="161"/>
      <c r="E43" s="161"/>
      <c r="F43" s="161"/>
      <c r="G43" s="161"/>
      <c r="H43" s="162"/>
      <c r="I43" s="51"/>
      <c r="J43" s="52"/>
      <c r="K43" s="130"/>
      <c r="L43" s="131"/>
      <c r="M43" s="124"/>
    </row>
    <row r="44" spans="1:13" ht="18.600000000000001" thickBot="1">
      <c r="A44" s="46"/>
      <c r="B44" s="30" t="s">
        <v>51</v>
      </c>
      <c r="C44" s="31">
        <f>SUM(C20+C36)</f>
        <v>1185261</v>
      </c>
      <c r="D44" s="31">
        <f>SUM(D20+D36)</f>
        <v>1258720</v>
      </c>
      <c r="E44" s="31">
        <f>SUM(E20+E36)</f>
        <v>268035</v>
      </c>
      <c r="F44" s="31">
        <f>SUM(F20+F36)</f>
        <v>1535609</v>
      </c>
      <c r="G44" s="31">
        <f t="shared" ref="G44:H46" si="7">SUM(C44+E44)</f>
        <v>1453296</v>
      </c>
      <c r="H44" s="47">
        <f t="shared" si="7"/>
        <v>2794329</v>
      </c>
      <c r="I44" s="51" t="e">
        <f>SUM(#REF!)</f>
        <v>#REF!</v>
      </c>
      <c r="J44" s="52" t="e">
        <f>SUM(#REF!)</f>
        <v>#REF!</v>
      </c>
      <c r="K44" s="130"/>
      <c r="L44" s="131"/>
      <c r="M44" s="124"/>
    </row>
    <row r="45" spans="1:13" ht="18.600000000000001" thickBot="1">
      <c r="A45" s="50"/>
      <c r="B45" s="53" t="s">
        <v>52</v>
      </c>
      <c r="C45" s="54">
        <f>SUM(C39)</f>
        <v>66205</v>
      </c>
      <c r="D45" s="54">
        <f>SUM(D39)</f>
        <v>101019</v>
      </c>
      <c r="E45" s="54">
        <f>SUM(E39)</f>
        <v>9104</v>
      </c>
      <c r="F45" s="54">
        <f>SUM(F39)</f>
        <v>7871</v>
      </c>
      <c r="G45" s="54">
        <f t="shared" si="7"/>
        <v>75309</v>
      </c>
      <c r="H45" s="55">
        <f t="shared" si="7"/>
        <v>108890</v>
      </c>
      <c r="I45" s="51">
        <f>SUM(I39)</f>
        <v>0</v>
      </c>
      <c r="J45" s="52">
        <f>SUM(J39)</f>
        <v>0</v>
      </c>
      <c r="K45" s="130"/>
      <c r="L45" s="131"/>
      <c r="M45" s="124"/>
    </row>
    <row r="46" spans="1:13" ht="18.600000000000001" thickBot="1">
      <c r="A46" s="46"/>
      <c r="B46" s="30" t="s">
        <v>53</v>
      </c>
      <c r="C46" s="31">
        <f>SUM(C44:C45)</f>
        <v>1251466</v>
      </c>
      <c r="D46" s="31">
        <f>SUM(D44:D45)</f>
        <v>1359739</v>
      </c>
      <c r="E46" s="31">
        <f>SUM(E44:E45)</f>
        <v>277139</v>
      </c>
      <c r="F46" s="31">
        <f>SUM(F44:F45)</f>
        <v>1543480</v>
      </c>
      <c r="G46" s="31">
        <f t="shared" si="7"/>
        <v>1528605</v>
      </c>
      <c r="H46" s="47">
        <f t="shared" si="7"/>
        <v>2903219</v>
      </c>
      <c r="I46" s="51" t="e">
        <f>SUM(I44:I45)</f>
        <v>#REF!</v>
      </c>
      <c r="J46" s="52" t="e">
        <f>SUM(J44:J45)</f>
        <v>#REF!</v>
      </c>
      <c r="K46" s="130"/>
      <c r="L46" s="131"/>
      <c r="M46" s="124"/>
    </row>
    <row r="47" spans="1:13" ht="18.600000000000001" thickBot="1">
      <c r="A47" s="50"/>
      <c r="B47" s="161" t="s">
        <v>54</v>
      </c>
      <c r="C47" s="161"/>
      <c r="D47" s="161"/>
      <c r="E47" s="161"/>
      <c r="F47" s="161"/>
      <c r="G47" s="161"/>
      <c r="H47" s="162"/>
      <c r="I47" s="20"/>
      <c r="J47" s="21"/>
      <c r="K47" s="130"/>
      <c r="L47" s="131"/>
      <c r="M47" s="124"/>
    </row>
    <row r="48" spans="1:13" ht="18.600000000000001" thickBot="1">
      <c r="A48" s="46"/>
      <c r="B48" s="30" t="s">
        <v>55</v>
      </c>
      <c r="C48" s="31">
        <f t="shared" ref="C48:H48" si="8">SUM(C42+C46)</f>
        <v>1325294</v>
      </c>
      <c r="D48" s="31">
        <f t="shared" si="8"/>
        <v>1400512</v>
      </c>
      <c r="E48" s="31">
        <f t="shared" si="8"/>
        <v>305259</v>
      </c>
      <c r="F48" s="31">
        <f t="shared" si="8"/>
        <v>1565491</v>
      </c>
      <c r="G48" s="31">
        <f t="shared" si="8"/>
        <v>1630553</v>
      </c>
      <c r="H48" s="47">
        <f t="shared" si="8"/>
        <v>2966003</v>
      </c>
      <c r="I48" s="20" t="e">
        <f>SUM(I41+I46)</f>
        <v>#REF!</v>
      </c>
      <c r="J48" s="21" t="e">
        <f>SUM(J41+J46)</f>
        <v>#REF!</v>
      </c>
      <c r="K48" s="130"/>
      <c r="L48" s="131"/>
      <c r="M48" s="124"/>
    </row>
    <row r="49" spans="1:13" ht="32.25" customHeight="1">
      <c r="A49" s="56"/>
      <c r="B49" s="57"/>
      <c r="C49" s="58"/>
      <c r="D49" s="58"/>
      <c r="E49" s="59"/>
      <c r="F49" s="59"/>
      <c r="G49" s="60" t="s">
        <v>56</v>
      </c>
      <c r="H49" s="59"/>
      <c r="I49" s="20"/>
      <c r="J49" s="61"/>
      <c r="K49" s="136"/>
      <c r="L49" s="124"/>
      <c r="M49" s="124"/>
    </row>
  </sheetData>
  <mergeCells count="14">
    <mergeCell ref="B43:H43"/>
    <mergeCell ref="B47:H47"/>
    <mergeCell ref="I5:J5"/>
    <mergeCell ref="K5:L5"/>
    <mergeCell ref="B7:H7"/>
    <mergeCell ref="B21:H21"/>
    <mergeCell ref="B37:H37"/>
    <mergeCell ref="B40:H40"/>
    <mergeCell ref="A2:H2"/>
    <mergeCell ref="A3:H3"/>
    <mergeCell ref="A4:H4"/>
    <mergeCell ref="C5:D5"/>
    <mergeCell ref="E5:F5"/>
    <mergeCell ref="G5:H5"/>
  </mergeCells>
  <printOptions horizontalCentered="1" verticalCentered="1"/>
  <pageMargins left="0.39" right="0.27" top="0.1" bottom="0.1" header="0.25" footer="0.39"/>
  <pageSetup paperSize="9" scale="7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tabSelected="1" view="pageBreakPreview" zoomScale="85" zoomScaleSheetLayoutView="85" workbookViewId="0">
      <selection activeCell="E10" sqref="E10"/>
    </sheetView>
  </sheetViews>
  <sheetFormatPr defaultColWidth="8.90625" defaultRowHeight="18"/>
  <cols>
    <col min="1" max="1" width="7.08984375" style="62" customWidth="1"/>
    <col min="2" max="2" width="29.81640625" style="3" customWidth="1"/>
    <col min="3" max="3" width="15.54296875" style="63" customWidth="1"/>
    <col min="4" max="4" width="14.1796875" style="63" customWidth="1"/>
    <col min="5" max="5" width="15.54296875" style="63" customWidth="1"/>
    <col min="6" max="6" width="16.54296875" style="63" customWidth="1"/>
    <col min="7" max="8" width="14.1796875" style="63" customWidth="1"/>
    <col min="9" max="16384" width="8.90625" style="63"/>
  </cols>
  <sheetData>
    <row r="1" spans="1:11" s="65" customFormat="1" ht="46.5" customHeight="1" thickBot="1">
      <c r="A1" s="137" t="s">
        <v>70</v>
      </c>
      <c r="B1" s="137"/>
      <c r="C1" s="137"/>
      <c r="D1" s="137"/>
      <c r="E1" s="137"/>
      <c r="F1" s="137"/>
      <c r="G1" s="137"/>
      <c r="H1" s="137"/>
      <c r="I1" s="64"/>
      <c r="J1" s="64"/>
    </row>
    <row r="2" spans="1:11" s="65" customFormat="1" ht="45.75" customHeight="1" thickBot="1">
      <c r="A2" s="138" t="s">
        <v>57</v>
      </c>
      <c r="B2" s="139"/>
      <c r="C2" s="139"/>
      <c r="D2" s="139"/>
      <c r="E2" s="139"/>
      <c r="F2" s="139"/>
      <c r="G2" s="139"/>
      <c r="H2" s="140"/>
      <c r="I2" s="66"/>
      <c r="J2" s="66"/>
    </row>
    <row r="3" spans="1:11" s="65" customFormat="1" ht="18" customHeight="1" thickBot="1">
      <c r="A3" s="141" t="s">
        <v>1</v>
      </c>
      <c r="B3" s="142"/>
      <c r="C3" s="142"/>
      <c r="D3" s="142"/>
      <c r="E3" s="142"/>
      <c r="F3" s="142"/>
      <c r="G3" s="142"/>
      <c r="H3" s="143"/>
      <c r="I3" s="66"/>
      <c r="J3" s="66"/>
    </row>
    <row r="4" spans="1:11" s="65" customFormat="1" ht="27.6" customHeight="1" thickBot="1">
      <c r="A4" s="67" t="s">
        <v>2</v>
      </c>
      <c r="B4" s="68" t="s">
        <v>3</v>
      </c>
      <c r="C4" s="144" t="s">
        <v>58</v>
      </c>
      <c r="D4" s="144"/>
      <c r="E4" s="145" t="s">
        <v>59</v>
      </c>
      <c r="F4" s="145"/>
      <c r="G4" s="144" t="s">
        <v>27</v>
      </c>
      <c r="H4" s="146"/>
      <c r="I4" s="69"/>
      <c r="J4" s="69"/>
    </row>
    <row r="5" spans="1:11" s="65" customFormat="1" ht="16.2" thickBot="1">
      <c r="A5" s="70"/>
      <c r="B5" s="71"/>
      <c r="C5" s="72" t="s">
        <v>9</v>
      </c>
      <c r="D5" s="72" t="s">
        <v>10</v>
      </c>
      <c r="E5" s="72" t="s">
        <v>9</v>
      </c>
      <c r="F5" s="72" t="s">
        <v>10</v>
      </c>
      <c r="G5" s="72" t="s">
        <v>9</v>
      </c>
      <c r="H5" s="73" t="s">
        <v>10</v>
      </c>
      <c r="I5" s="74"/>
      <c r="J5" s="74"/>
    </row>
    <row r="6" spans="1:11">
      <c r="A6" s="75" t="s">
        <v>12</v>
      </c>
      <c r="B6" s="149" t="s">
        <v>13</v>
      </c>
      <c r="C6" s="149"/>
      <c r="D6" s="149"/>
      <c r="E6" s="149"/>
      <c r="F6" s="149"/>
      <c r="G6" s="149"/>
      <c r="H6" s="150"/>
      <c r="I6" s="76"/>
      <c r="J6" s="76"/>
      <c r="K6" s="77"/>
    </row>
    <row r="7" spans="1:11" s="3" customFormat="1" ht="27.6" customHeight="1">
      <c r="A7" s="78">
        <v>1</v>
      </c>
      <c r="B7" s="102" t="s">
        <v>14</v>
      </c>
      <c r="C7" s="79">
        <v>38820</v>
      </c>
      <c r="D7" s="79">
        <v>67338</v>
      </c>
      <c r="E7" s="79">
        <v>4075</v>
      </c>
      <c r="F7" s="79">
        <v>13551</v>
      </c>
      <c r="G7" s="80">
        <f>SUM(C7+E7)</f>
        <v>42895</v>
      </c>
      <c r="H7" s="81">
        <f>SUM(D7+F7)</f>
        <v>80889</v>
      </c>
      <c r="I7" s="82"/>
      <c r="J7" s="82"/>
      <c r="K7" s="83"/>
    </row>
    <row r="8" spans="1:11" s="23" customFormat="1" ht="27.6" customHeight="1">
      <c r="A8" s="78">
        <v>2</v>
      </c>
      <c r="B8" s="102" t="s">
        <v>16</v>
      </c>
      <c r="C8" s="79">
        <v>6996</v>
      </c>
      <c r="D8" s="79">
        <v>4885</v>
      </c>
      <c r="E8" s="79">
        <v>1247</v>
      </c>
      <c r="F8" s="79">
        <v>3591</v>
      </c>
      <c r="G8" s="80">
        <f>SUM(C8+E8)</f>
        <v>8243</v>
      </c>
      <c r="H8" s="81">
        <f>SUM(D8+F8)</f>
        <v>8476</v>
      </c>
      <c r="I8" s="84"/>
      <c r="J8" s="84"/>
      <c r="K8" s="85"/>
    </row>
    <row r="9" spans="1:11" s="3" customFormat="1" ht="27.6" customHeight="1">
      <c r="A9" s="78">
        <v>3</v>
      </c>
      <c r="B9" s="102" t="s">
        <v>17</v>
      </c>
      <c r="C9" s="79">
        <v>712</v>
      </c>
      <c r="D9" s="79">
        <v>1359</v>
      </c>
      <c r="E9" s="79">
        <v>178</v>
      </c>
      <c r="F9" s="79">
        <v>132</v>
      </c>
      <c r="G9" s="80">
        <f>SUM(C9+E9)</f>
        <v>890</v>
      </c>
      <c r="H9" s="86">
        <f t="shared" ref="G9:H45" si="0">SUM(D9+F9)</f>
        <v>1491</v>
      </c>
      <c r="I9" s="82"/>
      <c r="J9" s="82"/>
      <c r="K9" s="83"/>
    </row>
    <row r="10" spans="1:11" s="3" customFormat="1" ht="27.6" customHeight="1">
      <c r="A10" s="78">
        <v>4</v>
      </c>
      <c r="B10" s="121" t="s">
        <v>18</v>
      </c>
      <c r="C10" s="87">
        <v>203</v>
      </c>
      <c r="D10" s="87">
        <v>764</v>
      </c>
      <c r="E10" s="87">
        <v>161</v>
      </c>
      <c r="F10" s="87">
        <v>634</v>
      </c>
      <c r="G10" s="80">
        <f>SUM(C10+E10)</f>
        <v>364</v>
      </c>
      <c r="H10" s="86">
        <f>SUM(D10+F10)</f>
        <v>1398</v>
      </c>
      <c r="I10" s="82"/>
      <c r="J10" s="82"/>
      <c r="K10" s="83"/>
    </row>
    <row r="11" spans="1:11" s="3" customFormat="1" ht="27.6" customHeight="1">
      <c r="A11" s="78">
        <v>5</v>
      </c>
      <c r="B11" s="102" t="s">
        <v>19</v>
      </c>
      <c r="C11" s="87">
        <v>3159</v>
      </c>
      <c r="D11" s="87">
        <v>4733</v>
      </c>
      <c r="E11" s="87">
        <v>658</v>
      </c>
      <c r="F11" s="87">
        <v>2201</v>
      </c>
      <c r="G11" s="80">
        <f>SUM(C11+E11)</f>
        <v>3817</v>
      </c>
      <c r="H11" s="86">
        <f t="shared" si="0"/>
        <v>6934</v>
      </c>
      <c r="I11" s="82"/>
      <c r="J11" s="82"/>
      <c r="K11" s="83"/>
    </row>
    <row r="12" spans="1:11" s="3" customFormat="1" ht="27.6" customHeight="1">
      <c r="A12" s="78">
        <v>6</v>
      </c>
      <c r="B12" s="102" t="s">
        <v>20</v>
      </c>
      <c r="C12" s="87">
        <v>129</v>
      </c>
      <c r="D12" s="87">
        <v>598</v>
      </c>
      <c r="E12" s="87">
        <v>0</v>
      </c>
      <c r="F12" s="87">
        <v>0</v>
      </c>
      <c r="G12" s="80">
        <f t="shared" si="0"/>
        <v>129</v>
      </c>
      <c r="H12" s="86">
        <f t="shared" si="0"/>
        <v>598</v>
      </c>
      <c r="I12" s="82"/>
      <c r="J12" s="82"/>
      <c r="K12" s="83"/>
    </row>
    <row r="13" spans="1:11" s="3" customFormat="1" ht="27.6" customHeight="1">
      <c r="A13" s="78">
        <v>7</v>
      </c>
      <c r="B13" s="102" t="s">
        <v>21</v>
      </c>
      <c r="C13" s="87">
        <v>4371</v>
      </c>
      <c r="D13" s="87">
        <v>10392</v>
      </c>
      <c r="E13" s="87">
        <v>458</v>
      </c>
      <c r="F13" s="87">
        <v>710</v>
      </c>
      <c r="G13" s="80">
        <f t="shared" si="0"/>
        <v>4829</v>
      </c>
      <c r="H13" s="86">
        <f t="shared" si="0"/>
        <v>11102</v>
      </c>
      <c r="I13" s="82"/>
      <c r="J13" s="82"/>
      <c r="K13" s="83"/>
    </row>
    <row r="14" spans="1:11" s="3" customFormat="1" ht="27.6" customHeight="1">
      <c r="A14" s="78">
        <v>8</v>
      </c>
      <c r="B14" s="102" t="s">
        <v>22</v>
      </c>
      <c r="C14" s="79">
        <v>6087</v>
      </c>
      <c r="D14" s="79">
        <v>11158</v>
      </c>
      <c r="E14" s="79">
        <v>0</v>
      </c>
      <c r="F14" s="79">
        <v>0</v>
      </c>
      <c r="G14" s="80">
        <f t="shared" si="0"/>
        <v>6087</v>
      </c>
      <c r="H14" s="86">
        <f t="shared" si="0"/>
        <v>11158</v>
      </c>
      <c r="I14" s="82"/>
      <c r="J14" s="82"/>
      <c r="K14" s="83"/>
    </row>
    <row r="15" spans="1:11" s="23" customFormat="1" ht="27.6" customHeight="1">
      <c r="A15" s="78">
        <v>9</v>
      </c>
      <c r="B15" s="102" t="s">
        <v>23</v>
      </c>
      <c r="C15" s="79">
        <v>1180</v>
      </c>
      <c r="D15" s="79">
        <v>2391</v>
      </c>
      <c r="E15" s="79">
        <v>20</v>
      </c>
      <c r="F15" s="79">
        <v>6</v>
      </c>
      <c r="G15" s="80">
        <f t="shared" si="0"/>
        <v>1200</v>
      </c>
      <c r="H15" s="86">
        <f t="shared" si="0"/>
        <v>2397</v>
      </c>
      <c r="I15" s="84"/>
      <c r="J15" s="84"/>
      <c r="K15" s="85"/>
    </row>
    <row r="16" spans="1:11" s="3" customFormat="1" ht="27.6" customHeight="1">
      <c r="A16" s="78">
        <v>10</v>
      </c>
      <c r="B16" s="102" t="s">
        <v>24</v>
      </c>
      <c r="C16" s="79">
        <v>76</v>
      </c>
      <c r="D16" s="79">
        <v>142</v>
      </c>
      <c r="E16" s="79">
        <v>39</v>
      </c>
      <c r="F16" s="79">
        <v>73</v>
      </c>
      <c r="G16" s="80">
        <f>SUM(C16+E16)</f>
        <v>115</v>
      </c>
      <c r="H16" s="86">
        <f>SUM(D16+F16)</f>
        <v>215</v>
      </c>
      <c r="I16" s="82"/>
      <c r="J16" s="82"/>
      <c r="K16" s="83"/>
    </row>
    <row r="17" spans="1:12" s="3" customFormat="1" ht="27.6" customHeight="1">
      <c r="A17" s="78">
        <v>11</v>
      </c>
      <c r="B17" s="102" t="s">
        <v>25</v>
      </c>
      <c r="C17" s="87">
        <v>3986</v>
      </c>
      <c r="D17" s="87">
        <v>8160</v>
      </c>
      <c r="E17" s="87">
        <v>7641</v>
      </c>
      <c r="F17" s="87">
        <v>27471</v>
      </c>
      <c r="G17" s="80">
        <f t="shared" si="0"/>
        <v>11627</v>
      </c>
      <c r="H17" s="86">
        <f t="shared" si="0"/>
        <v>35631</v>
      </c>
      <c r="I17" s="82"/>
      <c r="J17" s="82"/>
      <c r="K17" s="83"/>
    </row>
    <row r="18" spans="1:12" s="3" customFormat="1" ht="27.6" customHeight="1" thickBot="1">
      <c r="A18" s="78">
        <v>12</v>
      </c>
      <c r="B18" s="102" t="s">
        <v>26</v>
      </c>
      <c r="C18" s="88">
        <v>758</v>
      </c>
      <c r="D18" s="88">
        <v>1882</v>
      </c>
      <c r="E18" s="88">
        <v>201</v>
      </c>
      <c r="F18" s="88">
        <v>606</v>
      </c>
      <c r="G18" s="80">
        <f t="shared" si="0"/>
        <v>959</v>
      </c>
      <c r="H18" s="86">
        <f t="shared" si="0"/>
        <v>2488</v>
      </c>
      <c r="I18" s="82"/>
      <c r="J18" s="82"/>
      <c r="K18" s="83"/>
    </row>
    <row r="19" spans="1:12" s="3" customFormat="1" ht="27.6" customHeight="1" thickBot="1">
      <c r="A19" s="89"/>
      <c r="B19" s="30" t="s">
        <v>27</v>
      </c>
      <c r="C19" s="90">
        <f t="shared" ref="C19:H19" si="1">SUM(C7:C18)</f>
        <v>66477</v>
      </c>
      <c r="D19" s="90">
        <f t="shared" si="1"/>
        <v>113802</v>
      </c>
      <c r="E19" s="90">
        <f t="shared" si="1"/>
        <v>14678</v>
      </c>
      <c r="F19" s="90">
        <f t="shared" si="1"/>
        <v>48975</v>
      </c>
      <c r="G19" s="90">
        <f t="shared" si="1"/>
        <v>81155</v>
      </c>
      <c r="H19" s="91">
        <f t="shared" si="1"/>
        <v>162777</v>
      </c>
      <c r="I19" s="82"/>
      <c r="J19" s="82"/>
    </row>
    <row r="20" spans="1:12" s="3" customFormat="1" ht="27.6" customHeight="1">
      <c r="A20" s="75" t="s">
        <v>28</v>
      </c>
      <c r="B20" s="149" t="s">
        <v>60</v>
      </c>
      <c r="C20" s="149"/>
      <c r="D20" s="149"/>
      <c r="E20" s="149"/>
      <c r="F20" s="149"/>
      <c r="G20" s="149"/>
      <c r="H20" s="150"/>
      <c r="I20" s="92"/>
      <c r="J20" s="92"/>
    </row>
    <row r="21" spans="1:12" s="3" customFormat="1" ht="27.6" customHeight="1">
      <c r="A21" s="78">
        <v>13</v>
      </c>
      <c r="B21" s="122" t="s">
        <v>61</v>
      </c>
      <c r="C21" s="93">
        <v>4580</v>
      </c>
      <c r="D21" s="94">
        <v>4905</v>
      </c>
      <c r="E21" s="93">
        <v>466</v>
      </c>
      <c r="F21" s="94">
        <v>1296</v>
      </c>
      <c r="G21" s="95">
        <f>SUM(C21+E21)</f>
        <v>5046</v>
      </c>
      <c r="H21" s="96">
        <f>SUM(D21+F21)</f>
        <v>6201</v>
      </c>
      <c r="I21" s="92"/>
      <c r="J21" s="92"/>
    </row>
    <row r="22" spans="1:12" s="3" customFormat="1" ht="27.6" customHeight="1">
      <c r="A22" s="78">
        <v>14</v>
      </c>
      <c r="B22" s="102" t="s">
        <v>62</v>
      </c>
      <c r="C22" s="97">
        <v>30</v>
      </c>
      <c r="D22" s="97">
        <v>155</v>
      </c>
      <c r="E22" s="97">
        <v>63</v>
      </c>
      <c r="F22" s="97">
        <v>505</v>
      </c>
      <c r="G22" s="80">
        <f t="shared" si="0"/>
        <v>93</v>
      </c>
      <c r="H22" s="86">
        <f t="shared" si="0"/>
        <v>660</v>
      </c>
      <c r="I22" s="82"/>
      <c r="J22" s="82"/>
      <c r="K22" s="83"/>
    </row>
    <row r="23" spans="1:12" s="23" customFormat="1" ht="27.6" customHeight="1">
      <c r="A23" s="78">
        <v>15</v>
      </c>
      <c r="B23" s="102" t="s">
        <v>63</v>
      </c>
      <c r="C23" s="97">
        <v>375</v>
      </c>
      <c r="D23" s="97">
        <v>2088</v>
      </c>
      <c r="E23" s="97">
        <v>454</v>
      </c>
      <c r="F23" s="97">
        <v>2785</v>
      </c>
      <c r="G23" s="80">
        <f t="shared" si="0"/>
        <v>829</v>
      </c>
      <c r="H23" s="86">
        <f t="shared" si="0"/>
        <v>4873</v>
      </c>
      <c r="I23" s="84"/>
      <c r="J23" s="84"/>
      <c r="K23" s="85"/>
    </row>
    <row r="24" spans="1:12" s="3" customFormat="1" ht="27.6" customHeight="1">
      <c r="A24" s="78">
        <v>16</v>
      </c>
      <c r="B24" s="102" t="s">
        <v>64</v>
      </c>
      <c r="C24" s="98">
        <v>12819</v>
      </c>
      <c r="D24" s="98">
        <v>4260</v>
      </c>
      <c r="E24" s="98">
        <v>7517</v>
      </c>
      <c r="F24" s="98">
        <v>14649</v>
      </c>
      <c r="G24" s="80">
        <f>SUM(C24+E24)</f>
        <v>20336</v>
      </c>
      <c r="H24" s="86">
        <f>SUM(D24+F24)</f>
        <v>18909</v>
      </c>
      <c r="I24" s="82"/>
      <c r="J24" s="82"/>
      <c r="K24" s="83"/>
    </row>
    <row r="25" spans="1:12" s="3" customFormat="1" ht="27.6" customHeight="1">
      <c r="A25" s="78">
        <v>17</v>
      </c>
      <c r="B25" s="102" t="s">
        <v>65</v>
      </c>
      <c r="C25" s="97">
        <v>0</v>
      </c>
      <c r="D25" s="97">
        <v>0</v>
      </c>
      <c r="E25" s="99">
        <v>18170</v>
      </c>
      <c r="F25" s="99">
        <v>55549</v>
      </c>
      <c r="G25" s="80">
        <f>SUM(C25+E25)</f>
        <v>18170</v>
      </c>
      <c r="H25" s="86">
        <f t="shared" si="0"/>
        <v>55549</v>
      </c>
      <c r="I25" s="82"/>
      <c r="J25" s="82"/>
      <c r="K25" s="83"/>
    </row>
    <row r="26" spans="1:12" s="23" customFormat="1" ht="27.6" customHeight="1">
      <c r="A26" s="78">
        <v>18</v>
      </c>
      <c r="B26" s="102" t="s">
        <v>66</v>
      </c>
      <c r="C26" s="97">
        <v>0</v>
      </c>
      <c r="D26" s="97">
        <v>0</v>
      </c>
      <c r="E26" s="97">
        <v>0</v>
      </c>
      <c r="F26" s="97">
        <v>0</v>
      </c>
      <c r="G26" s="80">
        <f>SUM(C26+E26)</f>
        <v>0</v>
      </c>
      <c r="H26" s="86">
        <f t="shared" si="0"/>
        <v>0</v>
      </c>
      <c r="I26" s="84"/>
      <c r="J26" s="84"/>
      <c r="K26" s="85"/>
      <c r="L26" s="23" t="s">
        <v>67</v>
      </c>
    </row>
    <row r="27" spans="1:12" s="23" customFormat="1" ht="27.6" customHeight="1">
      <c r="A27" s="78">
        <v>19</v>
      </c>
      <c r="B27" s="122" t="s">
        <v>35</v>
      </c>
      <c r="C27" s="100">
        <v>467</v>
      </c>
      <c r="D27" s="100">
        <v>166</v>
      </c>
      <c r="E27" s="100">
        <v>0</v>
      </c>
      <c r="F27" s="100">
        <v>0</v>
      </c>
      <c r="G27" s="95">
        <f t="shared" si="0"/>
        <v>467</v>
      </c>
      <c r="H27" s="96">
        <f t="shared" si="0"/>
        <v>166</v>
      </c>
      <c r="I27" s="84"/>
      <c r="J27" s="84"/>
      <c r="K27" s="85"/>
    </row>
    <row r="28" spans="1:12" s="3" customFormat="1" ht="27.6" customHeight="1">
      <c r="A28" s="78">
        <v>20</v>
      </c>
      <c r="B28" s="122" t="s">
        <v>36</v>
      </c>
      <c r="C28" s="100">
        <v>2410</v>
      </c>
      <c r="D28" s="100">
        <v>4216</v>
      </c>
      <c r="E28" s="100">
        <v>0</v>
      </c>
      <c r="F28" s="100">
        <v>0</v>
      </c>
      <c r="G28" s="95">
        <f t="shared" si="0"/>
        <v>2410</v>
      </c>
      <c r="H28" s="96">
        <f t="shared" si="0"/>
        <v>4216</v>
      </c>
      <c r="I28" s="82"/>
      <c r="J28" s="82"/>
      <c r="K28" s="83"/>
    </row>
    <row r="29" spans="1:12" s="3" customFormat="1" ht="27.6" customHeight="1">
      <c r="A29" s="78">
        <v>21</v>
      </c>
      <c r="B29" s="122" t="s">
        <v>68</v>
      </c>
      <c r="C29" s="100">
        <v>27024</v>
      </c>
      <c r="D29" s="100">
        <v>10800</v>
      </c>
      <c r="E29" s="100">
        <v>0</v>
      </c>
      <c r="F29" s="100">
        <v>0</v>
      </c>
      <c r="G29" s="95">
        <f>SUM(C29+E29)</f>
        <v>27024</v>
      </c>
      <c r="H29" s="96">
        <f t="shared" si="0"/>
        <v>10800</v>
      </c>
      <c r="I29" s="82"/>
      <c r="J29" s="82"/>
      <c r="K29" s="83"/>
    </row>
    <row r="30" spans="1:12" s="3" customFormat="1" ht="27.6" customHeight="1">
      <c r="A30" s="78">
        <v>22</v>
      </c>
      <c r="B30" s="122" t="s">
        <v>38</v>
      </c>
      <c r="C30" s="101">
        <v>4608</v>
      </c>
      <c r="D30" s="101">
        <v>10523</v>
      </c>
      <c r="E30" s="101">
        <v>1292</v>
      </c>
      <c r="F30" s="101">
        <v>5525</v>
      </c>
      <c r="G30" s="95">
        <f t="shared" si="0"/>
        <v>5900</v>
      </c>
      <c r="H30" s="96">
        <f t="shared" si="0"/>
        <v>16048</v>
      </c>
      <c r="I30" s="82"/>
      <c r="J30" s="82"/>
      <c r="K30" s="83"/>
    </row>
    <row r="31" spans="1:12" s="3" customFormat="1" ht="27.6" customHeight="1">
      <c r="A31" s="78">
        <v>23</v>
      </c>
      <c r="B31" s="102" t="s">
        <v>39</v>
      </c>
      <c r="C31" s="98">
        <v>0</v>
      </c>
      <c r="D31" s="98">
        <v>0</v>
      </c>
      <c r="E31" s="98">
        <v>0</v>
      </c>
      <c r="F31" s="98">
        <v>0</v>
      </c>
      <c r="G31" s="80">
        <f t="shared" si="0"/>
        <v>0</v>
      </c>
      <c r="H31" s="86">
        <f t="shared" si="0"/>
        <v>0</v>
      </c>
      <c r="I31" s="82"/>
      <c r="J31" s="82"/>
      <c r="K31" s="83"/>
    </row>
    <row r="32" spans="1:12" s="3" customFormat="1" ht="27.6" customHeight="1">
      <c r="A32" s="78">
        <v>24</v>
      </c>
      <c r="B32" s="102" t="s">
        <v>40</v>
      </c>
      <c r="C32" s="97">
        <v>69</v>
      </c>
      <c r="D32" s="97">
        <v>341</v>
      </c>
      <c r="E32" s="99">
        <v>253</v>
      </c>
      <c r="F32" s="99">
        <v>807</v>
      </c>
      <c r="G32" s="80">
        <f t="shared" si="0"/>
        <v>322</v>
      </c>
      <c r="H32" s="86">
        <f t="shared" si="0"/>
        <v>1148</v>
      </c>
      <c r="I32" s="82"/>
      <c r="J32" s="82"/>
      <c r="K32" s="83"/>
    </row>
    <row r="33" spans="1:11" s="3" customFormat="1" ht="27.6" customHeight="1">
      <c r="A33" s="78">
        <v>25</v>
      </c>
      <c r="B33" s="102" t="s">
        <v>42</v>
      </c>
      <c r="C33" s="97">
        <v>8669</v>
      </c>
      <c r="D33" s="97">
        <v>3712</v>
      </c>
      <c r="E33" s="97">
        <v>847</v>
      </c>
      <c r="F33" s="97">
        <v>608</v>
      </c>
      <c r="G33" s="80">
        <f t="shared" si="0"/>
        <v>9516</v>
      </c>
      <c r="H33" s="86">
        <f t="shared" si="0"/>
        <v>4320</v>
      </c>
      <c r="I33" s="82"/>
      <c r="J33" s="82"/>
      <c r="K33" s="83"/>
    </row>
    <row r="34" spans="1:11" s="3" customFormat="1" ht="27.6" customHeight="1" thickBot="1">
      <c r="A34" s="78">
        <v>26</v>
      </c>
      <c r="B34" s="122" t="s">
        <v>43</v>
      </c>
      <c r="C34" s="100">
        <v>3683</v>
      </c>
      <c r="D34" s="100">
        <v>1697</v>
      </c>
      <c r="E34" s="100">
        <v>223</v>
      </c>
      <c r="F34" s="100">
        <v>123</v>
      </c>
      <c r="G34" s="95">
        <f t="shared" si="0"/>
        <v>3906</v>
      </c>
      <c r="H34" s="96">
        <f t="shared" si="0"/>
        <v>1820</v>
      </c>
      <c r="I34" s="82"/>
      <c r="J34" s="82"/>
      <c r="K34" s="83"/>
    </row>
    <row r="35" spans="1:11" s="3" customFormat="1" ht="27.6" customHeight="1" thickBot="1">
      <c r="A35" s="89"/>
      <c r="B35" s="103" t="s">
        <v>27</v>
      </c>
      <c r="C35" s="90">
        <f t="shared" ref="C35:H35" si="2">SUM(C21:C34)</f>
        <v>64734</v>
      </c>
      <c r="D35" s="90">
        <f t="shared" si="2"/>
        <v>42863</v>
      </c>
      <c r="E35" s="90">
        <f t="shared" si="2"/>
        <v>29285</v>
      </c>
      <c r="F35" s="90">
        <f t="shared" si="2"/>
        <v>81847</v>
      </c>
      <c r="G35" s="90">
        <f t="shared" si="2"/>
        <v>94019</v>
      </c>
      <c r="H35" s="91">
        <f t="shared" si="2"/>
        <v>124710</v>
      </c>
      <c r="I35" s="82"/>
      <c r="J35" s="82"/>
      <c r="K35" s="83"/>
    </row>
    <row r="36" spans="1:11" s="3" customFormat="1" ht="27.6" customHeight="1">
      <c r="A36" s="75" t="s">
        <v>44</v>
      </c>
      <c r="B36" s="149" t="s">
        <v>45</v>
      </c>
      <c r="C36" s="149"/>
      <c r="D36" s="149"/>
      <c r="E36" s="149"/>
      <c r="F36" s="149"/>
      <c r="G36" s="149"/>
      <c r="H36" s="150"/>
      <c r="I36" s="82"/>
      <c r="J36" s="82"/>
      <c r="K36" s="83"/>
    </row>
    <row r="37" spans="1:11" s="3" customFormat="1" ht="27.6" customHeight="1" thickBot="1">
      <c r="A37" s="78">
        <v>27</v>
      </c>
      <c r="B37" s="123" t="s">
        <v>46</v>
      </c>
      <c r="C37" s="104">
        <v>12201</v>
      </c>
      <c r="D37" s="104">
        <v>19484</v>
      </c>
      <c r="E37" s="104">
        <v>575</v>
      </c>
      <c r="F37" s="104">
        <v>1457</v>
      </c>
      <c r="G37" s="104">
        <f>SUM(C37+E37)</f>
        <v>12776</v>
      </c>
      <c r="H37" s="105">
        <f t="shared" si="0"/>
        <v>20941</v>
      </c>
      <c r="I37" s="82"/>
      <c r="J37" s="82"/>
      <c r="K37" s="83"/>
    </row>
    <row r="38" spans="1:11" s="3" customFormat="1" ht="27.6" customHeight="1" thickBot="1">
      <c r="A38" s="89"/>
      <c r="B38" s="103" t="s">
        <v>27</v>
      </c>
      <c r="C38" s="106">
        <f t="shared" ref="C38:H38" si="3">SUM(C37:C37)</f>
        <v>12201</v>
      </c>
      <c r="D38" s="90">
        <f t="shared" si="3"/>
        <v>19484</v>
      </c>
      <c r="E38" s="106">
        <f t="shared" si="3"/>
        <v>575</v>
      </c>
      <c r="F38" s="106">
        <f t="shared" si="3"/>
        <v>1457</v>
      </c>
      <c r="G38" s="106">
        <f t="shared" si="3"/>
        <v>12776</v>
      </c>
      <c r="H38" s="91">
        <f t="shared" si="3"/>
        <v>20941</v>
      </c>
      <c r="I38" s="82"/>
      <c r="J38" s="82"/>
      <c r="K38" s="83"/>
    </row>
    <row r="39" spans="1:11" s="3" customFormat="1" ht="27.6" customHeight="1">
      <c r="A39" s="75" t="s">
        <v>47</v>
      </c>
      <c r="B39" s="149" t="s">
        <v>48</v>
      </c>
      <c r="C39" s="149"/>
      <c r="D39" s="149"/>
      <c r="E39" s="149"/>
      <c r="F39" s="149"/>
      <c r="G39" s="149"/>
      <c r="H39" s="150"/>
      <c r="I39" s="82"/>
      <c r="J39" s="82"/>
      <c r="K39" s="83"/>
    </row>
    <row r="40" spans="1:11" s="3" customFormat="1" ht="27.6" customHeight="1" thickBot="1">
      <c r="A40" s="107">
        <v>28</v>
      </c>
      <c r="B40" s="42" t="s">
        <v>49</v>
      </c>
      <c r="C40" s="108">
        <v>29776</v>
      </c>
      <c r="D40" s="108">
        <v>15044</v>
      </c>
      <c r="E40" s="108">
        <v>7145</v>
      </c>
      <c r="F40" s="108">
        <v>4356</v>
      </c>
      <c r="G40" s="108">
        <f t="shared" si="0"/>
        <v>36921</v>
      </c>
      <c r="H40" s="109">
        <f t="shared" si="0"/>
        <v>19400</v>
      </c>
      <c r="I40" s="82"/>
      <c r="J40" s="82"/>
      <c r="K40" s="83"/>
    </row>
    <row r="41" spans="1:11" s="3" customFormat="1" ht="27.6" customHeight="1" thickBot="1">
      <c r="A41" s="89"/>
      <c r="B41" s="103" t="s">
        <v>27</v>
      </c>
      <c r="C41" s="90">
        <f>SUM(C40)</f>
        <v>29776</v>
      </c>
      <c r="D41" s="90">
        <f t="shared" ref="D41:H41" si="4">SUM(D40)</f>
        <v>15044</v>
      </c>
      <c r="E41" s="90">
        <f t="shared" si="4"/>
        <v>7145</v>
      </c>
      <c r="F41" s="90">
        <f t="shared" si="4"/>
        <v>4356</v>
      </c>
      <c r="G41" s="90">
        <f t="shared" si="4"/>
        <v>36921</v>
      </c>
      <c r="H41" s="91">
        <f t="shared" si="4"/>
        <v>19400</v>
      </c>
      <c r="I41" s="82"/>
      <c r="J41" s="82"/>
      <c r="K41" s="83"/>
    </row>
    <row r="42" spans="1:11" ht="27.6" customHeight="1" thickBot="1">
      <c r="A42" s="110"/>
      <c r="B42" s="151" t="s">
        <v>50</v>
      </c>
      <c r="C42" s="151"/>
      <c r="D42" s="151"/>
      <c r="E42" s="151"/>
      <c r="F42" s="151"/>
      <c r="G42" s="151"/>
      <c r="H42" s="152"/>
      <c r="I42" s="111"/>
      <c r="J42" s="111"/>
      <c r="K42" s="77"/>
    </row>
    <row r="43" spans="1:11" ht="27.6" customHeight="1" thickBot="1">
      <c r="A43" s="89"/>
      <c r="B43" s="103" t="s">
        <v>51</v>
      </c>
      <c r="C43" s="90">
        <f>SUM(C19+C35)</f>
        <v>131211</v>
      </c>
      <c r="D43" s="90">
        <f>SUM(D19+D35)</f>
        <v>156665</v>
      </c>
      <c r="E43" s="90">
        <f>SUM(E19+E35)</f>
        <v>43963</v>
      </c>
      <c r="F43" s="90">
        <f>SUM(F19+F35)</f>
        <v>130822</v>
      </c>
      <c r="G43" s="90">
        <f t="shared" si="0"/>
        <v>175174</v>
      </c>
      <c r="H43" s="91">
        <f t="shared" si="0"/>
        <v>287487</v>
      </c>
      <c r="I43" s="76"/>
      <c r="J43" s="76"/>
      <c r="K43" s="77"/>
    </row>
    <row r="44" spans="1:11" ht="27.6" customHeight="1" thickBot="1">
      <c r="A44" s="110"/>
      <c r="B44" s="112" t="s">
        <v>52</v>
      </c>
      <c r="C44" s="113">
        <f t="shared" ref="C44:H44" si="5">SUM(C38)</f>
        <v>12201</v>
      </c>
      <c r="D44" s="113">
        <f t="shared" si="5"/>
        <v>19484</v>
      </c>
      <c r="E44" s="113">
        <f t="shared" si="5"/>
        <v>575</v>
      </c>
      <c r="F44" s="113">
        <f t="shared" si="5"/>
        <v>1457</v>
      </c>
      <c r="G44" s="113">
        <f t="shared" si="5"/>
        <v>12776</v>
      </c>
      <c r="H44" s="114">
        <f t="shared" si="5"/>
        <v>20941</v>
      </c>
      <c r="I44" s="76"/>
      <c r="J44" s="76"/>
      <c r="K44" s="77"/>
    </row>
    <row r="45" spans="1:11" ht="27.6" customHeight="1" thickBot="1">
      <c r="A45" s="89"/>
      <c r="B45" s="103" t="s">
        <v>53</v>
      </c>
      <c r="C45" s="90">
        <f>SUM(C43:C44)</f>
        <v>143412</v>
      </c>
      <c r="D45" s="90">
        <f>SUM(D43:D44)</f>
        <v>176149</v>
      </c>
      <c r="E45" s="90">
        <f>SUM(E43:E44)</f>
        <v>44538</v>
      </c>
      <c r="F45" s="90">
        <f>SUM(F43:F44)</f>
        <v>132279</v>
      </c>
      <c r="G45" s="90">
        <f t="shared" si="0"/>
        <v>187950</v>
      </c>
      <c r="H45" s="91">
        <f t="shared" si="0"/>
        <v>308428</v>
      </c>
      <c r="I45" s="76"/>
      <c r="J45" s="76"/>
      <c r="K45" s="77"/>
    </row>
    <row r="46" spans="1:11" ht="27.6" customHeight="1" thickBot="1">
      <c r="A46" s="110"/>
      <c r="B46" s="151" t="s">
        <v>54</v>
      </c>
      <c r="C46" s="151"/>
      <c r="D46" s="151"/>
      <c r="E46" s="151"/>
      <c r="F46" s="151"/>
      <c r="G46" s="151"/>
      <c r="H46" s="152"/>
      <c r="I46" s="76"/>
      <c r="J46" s="76"/>
      <c r="K46" s="77"/>
    </row>
    <row r="47" spans="1:11" ht="27.6" customHeight="1" thickBot="1">
      <c r="A47" s="46"/>
      <c r="B47" s="30" t="s">
        <v>55</v>
      </c>
      <c r="C47" s="115">
        <f>SUM(C41+C45)</f>
        <v>173188</v>
      </c>
      <c r="D47" s="115">
        <f>SUM(D41+D45)</f>
        <v>191193</v>
      </c>
      <c r="E47" s="115">
        <f>SUM(E41+E45)</f>
        <v>51683</v>
      </c>
      <c r="F47" s="115">
        <f>SUM(F41+F45)</f>
        <v>136635</v>
      </c>
      <c r="G47" s="90">
        <f>SUM(C47+E47)</f>
        <v>224871</v>
      </c>
      <c r="H47" s="91">
        <f>SUM(D47+F47)</f>
        <v>327828</v>
      </c>
      <c r="I47" s="76"/>
      <c r="J47" s="76"/>
      <c r="K47" s="77"/>
    </row>
    <row r="48" spans="1:11" ht="21.75" customHeight="1">
      <c r="A48" s="116"/>
      <c r="B48" s="117"/>
      <c r="C48" s="117"/>
      <c r="D48" s="117"/>
      <c r="E48" s="118"/>
      <c r="F48" s="118"/>
      <c r="G48" s="60" t="s">
        <v>56</v>
      </c>
      <c r="H48" s="118"/>
      <c r="I48" s="76"/>
      <c r="J48" s="76"/>
      <c r="K48" s="77"/>
    </row>
    <row r="49" spans="1:10">
      <c r="A49" s="147"/>
      <c r="B49" s="147"/>
      <c r="C49" s="147"/>
      <c r="D49" s="147"/>
      <c r="E49" s="147"/>
      <c r="F49" s="147"/>
      <c r="G49" s="147"/>
      <c r="H49" s="147"/>
      <c r="I49" s="119"/>
      <c r="J49" s="119"/>
    </row>
    <row r="50" spans="1:10">
      <c r="A50" s="148"/>
      <c r="B50" s="148"/>
      <c r="C50" s="148"/>
      <c r="D50" s="148"/>
      <c r="E50" s="148"/>
      <c r="F50" s="148"/>
      <c r="G50" s="148"/>
      <c r="H50" s="148"/>
      <c r="I50" s="120"/>
      <c r="J50" s="120"/>
    </row>
  </sheetData>
  <mergeCells count="14">
    <mergeCell ref="A49:H49"/>
    <mergeCell ref="A50:H50"/>
    <mergeCell ref="B6:H6"/>
    <mergeCell ref="B20:H20"/>
    <mergeCell ref="B36:H36"/>
    <mergeCell ref="B39:H39"/>
    <mergeCell ref="B42:H42"/>
    <mergeCell ref="B46:H46"/>
    <mergeCell ref="A1:H1"/>
    <mergeCell ref="A2:H2"/>
    <mergeCell ref="A3:H3"/>
    <mergeCell ref="C4:D4"/>
    <mergeCell ref="E4:F4"/>
    <mergeCell ref="G4:H4"/>
  </mergeCells>
  <printOptions horizontalCentered="1"/>
  <pageMargins left="0.38" right="0.17" top="0.4" bottom="0.17" header="0.31" footer="0.5"/>
  <pageSetup paperSize="9" scale="6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WOMEN1</vt:lpstr>
      <vt:lpstr>WOM-DIS</vt:lpstr>
      <vt:lpstr>'WOM-DIS'!Print_Area</vt:lpstr>
      <vt:lpstr>WOMEN1!Print_Area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SLPC</dc:creator>
  <cp:lastModifiedBy>SLPC</cp:lastModifiedBy>
  <cp:lastPrinted>2020-12-08T08:21:26Z</cp:lastPrinted>
  <dcterms:created xsi:type="dcterms:W3CDTF">2020-11-17T11:48:59Z</dcterms:created>
  <dcterms:modified xsi:type="dcterms:W3CDTF">2020-12-08T08:21:52Z</dcterms:modified>
</cp:coreProperties>
</file>