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MINOR1 OS" sheetId="1" r:id="rId1"/>
  </sheets>
  <definedNames>
    <definedName name="_xlnm.Print_Area" localSheetId="0">'MINOR1 OS'!$A$1:$L$48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C41" i="1"/>
  <c r="L40" i="1"/>
  <c r="L41" i="1" s="1"/>
  <c r="K40" i="1"/>
  <c r="K41" i="1" s="1"/>
  <c r="J38" i="1"/>
  <c r="J44" i="1" s="1"/>
  <c r="I38" i="1"/>
  <c r="I44" i="1" s="1"/>
  <c r="H38" i="1"/>
  <c r="H44" i="1" s="1"/>
  <c r="G38" i="1"/>
  <c r="G44" i="1" s="1"/>
  <c r="F38" i="1"/>
  <c r="F44" i="1" s="1"/>
  <c r="E38" i="1"/>
  <c r="E44" i="1" s="1"/>
  <c r="D38" i="1"/>
  <c r="D44" i="1" s="1"/>
  <c r="C38" i="1"/>
  <c r="C44" i="1" s="1"/>
  <c r="L37" i="1"/>
  <c r="L38" i="1" s="1"/>
  <c r="L44" i="1" s="1"/>
  <c r="K37" i="1"/>
  <c r="K38" i="1" s="1"/>
  <c r="K44" i="1" s="1"/>
  <c r="J35" i="1"/>
  <c r="I35" i="1"/>
  <c r="H35" i="1"/>
  <c r="G35" i="1"/>
  <c r="F35" i="1"/>
  <c r="E35" i="1"/>
  <c r="D35" i="1"/>
  <c r="C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J19" i="1"/>
  <c r="I19" i="1"/>
  <c r="H19" i="1"/>
  <c r="G19" i="1"/>
  <c r="G43" i="1" s="1"/>
  <c r="F19" i="1"/>
  <c r="E19" i="1"/>
  <c r="E43" i="1" s="1"/>
  <c r="D19" i="1"/>
  <c r="D43" i="1" s="1"/>
  <c r="C19" i="1"/>
  <c r="C43" i="1" s="1"/>
  <c r="L18" i="1"/>
  <c r="K18" i="1"/>
  <c r="L17" i="1"/>
  <c r="K17" i="1"/>
  <c r="L16" i="1"/>
  <c r="K16" i="1"/>
  <c r="L15" i="1"/>
  <c r="K15" i="1"/>
  <c r="L14" i="1"/>
  <c r="K14" i="1"/>
  <c r="L13" i="1"/>
  <c r="K13" i="1"/>
  <c r="L11" i="1"/>
  <c r="K11" i="1"/>
  <c r="L9" i="1"/>
  <c r="K9" i="1"/>
  <c r="L8" i="1"/>
  <c r="K8" i="1"/>
  <c r="L7" i="1"/>
  <c r="K7" i="1"/>
  <c r="I43" i="1" l="1"/>
  <c r="I45" i="1" s="1"/>
  <c r="I47" i="1" s="1"/>
  <c r="H43" i="1"/>
  <c r="H45" i="1" s="1"/>
  <c r="H47" i="1" s="1"/>
  <c r="L19" i="1"/>
  <c r="F43" i="1"/>
  <c r="F45" i="1" s="1"/>
  <c r="F47" i="1" s="1"/>
  <c r="J43" i="1"/>
  <c r="J45" i="1" s="1"/>
  <c r="J47" i="1" s="1"/>
  <c r="K19" i="1"/>
  <c r="D45" i="1"/>
  <c r="D47" i="1" s="1"/>
  <c r="C45" i="1"/>
  <c r="C47" i="1" s="1"/>
  <c r="G45" i="1"/>
  <c r="G47" i="1" s="1"/>
  <c r="K35" i="1"/>
  <c r="L35" i="1"/>
  <c r="E45" i="1"/>
  <c r="E47" i="1" s="1"/>
  <c r="L43" i="1" l="1"/>
  <c r="L45" i="1" s="1"/>
  <c r="L47" i="1" s="1"/>
  <c r="K43" i="1"/>
  <c r="K45" i="1" s="1"/>
  <c r="K47" i="1" s="1"/>
</calcChain>
</file>

<file path=xl/sharedStrings.xml><?xml version="1.0" encoding="utf-8"?>
<sst xmlns="http://schemas.openxmlformats.org/spreadsheetml/2006/main" count="70" uniqueCount="58">
  <si>
    <t>(Amount ` in lakh)</t>
  </si>
  <si>
    <t>SN</t>
  </si>
  <si>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</si>
  <si>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</si>
  <si>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</si>
  <si>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</si>
  <si>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</si>
  <si>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</si>
  <si>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</si>
  <si>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</si>
  <si>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</si>
  <si>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</si>
  <si>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</si>
  <si>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</si>
  <si>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</si>
  <si>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</si>
  <si>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.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</si>
  <si>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</si>
  <si>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</si>
  <si>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</si>
  <si>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</si>
  <si>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</si>
  <si>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</si>
  <si>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</si>
  <si>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</si>
  <si>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 xml:space="preserve">B. 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</si>
  <si>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</si>
  <si>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</si>
  <si>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</si>
  <si>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</si>
  <si>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</si>
  <si>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</si>
  <si>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</si>
  <si>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</si>
  <si>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</si>
  <si>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</si>
  <si>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</si>
  <si>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</si>
  <si>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</si>
  <si>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</si>
  <si>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</si>
  <si>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</si>
  <si>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</si>
  <si>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</si>
  <si>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</si>
  <si>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Pb. State Coop. Bank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</si>
  <si>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</si>
  <si>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</si>
  <si>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</si>
  <si>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</si>
  <si>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</si>
  <si>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</si>
  <si>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</si>
  <si>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</si>
  <si>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>BANK WISE OUTSTANDING ADVANCES TO MINORITY COMMUNITIES AS ON MARCH 2021</t>
  </si>
  <si>
    <t xml:space="preserve">   </t>
  </si>
  <si>
    <t>Capital Small Fin. Bank</t>
  </si>
  <si>
    <t xml:space="preserve">                                                                                                                                 Annexure - 53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</si>
</sst>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2"/>
      <name val="Rupee Foradian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/>
    <xf numFmtId="0" fontId="4" fillId="0" borderId="0" xfId="1" applyFont="1"/>
    <xf numFmtId="0" fontId="1" fillId="0" borderId="0" xfId="1" applyFont="1"/>
    <xf numFmtId="1" fontId="5" fillId="0" borderId="20" xfId="1" applyNumberFormat="1" applyFont="1" applyFill="1" applyBorder="1"/>
    <xf numFmtId="1" fontId="5" fillId="0" borderId="21" xfId="1" applyNumberFormat="1" applyFont="1" applyFill="1" applyBorder="1"/>
    <xf numFmtId="0" fontId="7" fillId="0" borderId="0" xfId="1" applyFont="1"/>
    <xf numFmtId="1" fontId="5" fillId="0" borderId="24" xfId="1" applyNumberFormat="1" applyFont="1" applyFill="1" applyBorder="1"/>
    <xf numFmtId="1" fontId="5" fillId="0" borderId="25" xfId="1" applyNumberFormat="1" applyFont="1" applyFill="1" applyBorder="1"/>
    <xf numFmtId="1" fontId="5" fillId="0" borderId="26" xfId="1" applyNumberFormat="1" applyFont="1" applyFill="1" applyBorder="1"/>
    <xf numFmtId="1" fontId="5" fillId="0" borderId="20" xfId="1" applyNumberFormat="1" applyFont="1" applyFill="1" applyBorder="1" applyAlignment="1">
      <alignment horizontal="right" vertical="center"/>
    </xf>
    <xf numFmtId="1" fontId="5" fillId="0" borderId="9" xfId="1" applyNumberFormat="1" applyFont="1" applyFill="1" applyBorder="1"/>
    <xf numFmtId="1" fontId="5" fillId="0" borderId="12" xfId="1" applyNumberFormat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1" fillId="2" borderId="0" xfId="1" applyFont="1" applyFill="1"/>
    <xf numFmtId="0" fontId="11" fillId="2" borderId="0" xfId="1" applyFont="1" applyFill="1"/>
    <xf numFmtId="1" fontId="6" fillId="0" borderId="5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1" fontId="8" fillId="0" borderId="0" xfId="2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wrapText="1"/>
    </xf>
    <xf numFmtId="1" fontId="9" fillId="0" borderId="8" xfId="1" applyNumberFormat="1" applyFont="1" applyFill="1" applyBorder="1" applyAlignment="1">
      <alignment horizontal="center"/>
    </xf>
    <xf numFmtId="1" fontId="9" fillId="0" borderId="9" xfId="1" applyNumberFormat="1" applyFont="1" applyFill="1" applyBorder="1"/>
    <xf numFmtId="1" fontId="10" fillId="0" borderId="13" xfId="1" applyNumberFormat="1" applyFont="1" applyFill="1" applyBorder="1" applyAlignment="1">
      <alignment horizontal="center"/>
    </xf>
    <xf numFmtId="1" fontId="10" fillId="0" borderId="14" xfId="1" applyNumberFormat="1" applyFont="1" applyFill="1" applyBorder="1"/>
    <xf numFmtId="1" fontId="10" fillId="0" borderId="14" xfId="1" applyNumberFormat="1" applyFont="1" applyFill="1" applyBorder="1" applyAlignment="1">
      <alignment horizontal="center"/>
    </xf>
    <xf numFmtId="1" fontId="10" fillId="0" borderId="15" xfId="1" applyNumberFormat="1" applyFont="1" applyFill="1" applyBorder="1" applyAlignment="1">
      <alignment horizontal="center"/>
    </xf>
    <xf numFmtId="1" fontId="5" fillId="0" borderId="16" xfId="1" applyNumberFormat="1" applyFont="1" applyFill="1" applyBorder="1" applyAlignment="1">
      <alignment horizontal="left"/>
    </xf>
    <xf numFmtId="1" fontId="5" fillId="0" borderId="17" xfId="1" applyNumberFormat="1" applyFont="1" applyFill="1" applyBorder="1"/>
    <xf numFmtId="1" fontId="5" fillId="0" borderId="18" xfId="1" applyNumberFormat="1" applyFont="1" applyFill="1" applyBorder="1"/>
    <xf numFmtId="1" fontId="5" fillId="0" borderId="19" xfId="1" applyNumberFormat="1" applyFont="1" applyFill="1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1" fontId="5" fillId="0" borderId="23" xfId="1" applyNumberFormat="1" applyFont="1" applyFill="1" applyBorder="1" applyAlignment="1">
      <alignment horizontal="left"/>
    </xf>
    <xf numFmtId="1" fontId="13" fillId="0" borderId="24" xfId="3" applyNumberFormat="1" applyFont="1" applyFill="1" applyBorder="1" applyAlignment="1" applyProtection="1"/>
    <xf numFmtId="1" fontId="5" fillId="0" borderId="26" xfId="1" applyNumberFormat="1" applyFont="1" applyFill="1" applyBorder="1" applyAlignment="1">
      <alignment horizontal="right" vertical="center"/>
    </xf>
    <xf numFmtId="1" fontId="5" fillId="0" borderId="27" xfId="1" applyNumberFormat="1" applyFont="1" applyFill="1" applyBorder="1" applyAlignment="1">
      <alignment horizontal="center"/>
    </xf>
    <xf numFmtId="1" fontId="5" fillId="0" borderId="26" xfId="1" applyNumberFormat="1" applyFont="1" applyFill="1" applyBorder="1" applyAlignment="1">
      <alignment vertical="center"/>
    </xf>
    <xf numFmtId="1" fontId="5" fillId="0" borderId="13" xfId="1" applyNumberFormat="1" applyFont="1" applyFill="1" applyBorder="1" applyAlignment="1">
      <alignment horizontal="center"/>
    </xf>
    <xf numFmtId="1" fontId="13" fillId="0" borderId="14" xfId="3" applyNumberFormat="1" applyFont="1" applyFill="1" applyBorder="1" applyAlignment="1" applyProtection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7" fillId="0" borderId="0" xfId="1" applyNumberFormat="1" applyFont="1" applyFill="1" applyBorder="1" applyAlignment="1"/>
    <xf numFmtId="1" fontId="1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1" fontId="5" fillId="0" borderId="14" xfId="1" applyNumberFormat="1" applyFont="1" applyFill="1" applyBorder="1" applyAlignment="1">
      <alignment horizontal="left"/>
    </xf>
    <xf numFmtId="0" fontId="4" fillId="0" borderId="0" xfId="1" applyFont="1" applyFill="1"/>
    <xf numFmtId="0" fontId="1" fillId="0" borderId="0" xfId="1" applyFont="1" applyFill="1"/>
    <xf numFmtId="1" fontId="5" fillId="0" borderId="20" xfId="1" applyNumberFormat="1" applyFont="1" applyFill="1" applyBorder="1" applyAlignment="1">
      <alignment horizontal="right"/>
    </xf>
    <xf numFmtId="1" fontId="5" fillId="0" borderId="22" xfId="1" applyNumberFormat="1" applyFont="1" applyFill="1" applyBorder="1" applyAlignment="1">
      <alignment vertical="center"/>
    </xf>
    <xf numFmtId="0" fontId="7" fillId="0" borderId="0" xfId="1" applyFont="1" applyFill="1"/>
    <xf numFmtId="1" fontId="5" fillId="0" borderId="20" xfId="1" applyNumberFormat="1" applyFont="1" applyFill="1" applyBorder="1" applyAlignment="1">
      <alignment vertical="center"/>
    </xf>
    <xf numFmtId="0" fontId="14" fillId="0" borderId="0" xfId="1" applyFont="1" applyFill="1"/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1" fontId="9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9" fillId="0" borderId="12" xfId="1" applyNumberFormat="1" applyFont="1" applyFill="1" applyBorder="1" applyAlignment="1">
      <alignment horizontal="center"/>
    </xf>
    <xf numFmtId="1" fontId="5" fillId="0" borderId="17" xfId="1" applyNumberFormat="1" applyFont="1" applyFill="1" applyBorder="1" applyAlignment="1">
      <alignment horizontal="left"/>
    </xf>
    <xf numFmtId="1" fontId="5" fillId="0" borderId="24" xfId="1" applyNumberFormat="1" applyFont="1" applyFill="1" applyBorder="1" applyAlignment="1">
      <alignment horizontal="left"/>
    </xf>
    <xf numFmtId="1" fontId="5" fillId="0" borderId="14" xfId="1" applyNumberFormat="1" applyFont="1" applyFill="1" applyBorder="1" applyAlignment="1">
      <alignment horizontal="left"/>
    </xf>
  </cellXfs>
  <cellStyles count="5">
    <cellStyle name="Hyperlink" xfId="3" builtinId="8"/>
    <cellStyle name="Normal" xfId="0" builtinId="0"/>
    <cellStyle name="Normal 2 2 2" xfId="2"/>
    <cellStyle name="Normal 2 9" xfId="4"/>
    <cellStyle name="Normal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view="pageBreakPreview" zoomScale="85" zoomScaleSheetLayoutView="85" workbookViewId="0">
      <selection sqref="A1:L1"/>
    </sheetView>
  </sheetViews>
  <sheetFormatPr defaultColWidth="10.8984375" defaultRowHeight="17.75"/>
  <cols>
    <col min="1" max="1" width="6.8984375" style="12" customWidth="1"/>
    <col min="2" max="2" width="36.59765625" style="13" customWidth="1"/>
    <col min="3" max="3" width="11.09765625" style="13" customWidth="1"/>
    <col min="4" max="4" width="13.8984375" style="13" customWidth="1"/>
    <col min="5" max="5" width="11.69921875" style="13" bestFit="1" customWidth="1"/>
    <col min="6" max="6" width="12.8984375" style="13" customWidth="1"/>
    <col min="7" max="8" width="11.69921875" style="13" bestFit="1" customWidth="1"/>
    <col min="9" max="10" width="11.69921875" style="13" customWidth="1"/>
    <col min="11" max="11" width="10.59765625" style="13" customWidth="1"/>
    <col min="12" max="12" width="11.3984375" style="13" customWidth="1"/>
    <col min="13" max="13" width="11.3984375" style="2" bestFit="1" customWidth="1"/>
    <col min="14" max="16384" width="10.8984375" style="2"/>
  </cols>
  <sheetData>
    <row r="1" spans="1:14" s="1" customFormat="1" ht="39.049999999999997" customHeight="1" thickBot="1">
      <c r="A1" s="53" t="s">
        <v>57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46"/>
    </row>
    <row r="2" spans="1:14" s="1" customFormat="1" ht="39.75" customHeight="1" thickBot="1">
      <c r="A2" s="55" t="s">
        <v>54</v>
      </c>
      <c r="B2" s="56"/>
      <c r="C2" s="56"/>
      <c r="D2" s="56"/>
      <c r="E2" s="56"/>
      <c r="F2" s="56"/>
      <c r="G2" s="57"/>
      <c r="H2" s="57"/>
      <c r="I2" s="57"/>
      <c r="J2" s="57"/>
      <c r="K2" s="57"/>
      <c r="L2" s="58"/>
      <c r="M2" s="46"/>
    </row>
    <row r="3" spans="1:14" s="1" customFormat="1" ht="22.85" customHeight="1" thickBot="1">
      <c r="A3" s="16"/>
      <c r="B3" s="17"/>
      <c r="C3" s="17"/>
      <c r="D3" s="17"/>
      <c r="E3" s="17"/>
      <c r="F3" s="17"/>
      <c r="G3" s="18"/>
      <c r="H3" s="19"/>
      <c r="I3" s="18"/>
      <c r="J3" s="18"/>
      <c r="K3" s="20" t="s">
        <v>0</v>
      </c>
      <c r="L3" s="21"/>
      <c r="M3" s="46"/>
    </row>
    <row r="4" spans="1:14" s="1" customFormat="1" ht="16.100000000000001" thickBot="1">
      <c r="A4" s="22" t="s">
        <v>1</v>
      </c>
      <c r="B4" s="23" t="s">
        <v>2</v>
      </c>
      <c r="C4" s="59" t="s">
        <v>3</v>
      </c>
      <c r="D4" s="59"/>
      <c r="E4" s="59" t="s">
        <v>4</v>
      </c>
      <c r="F4" s="59"/>
      <c r="G4" s="59" t="s">
        <v>5</v>
      </c>
      <c r="H4" s="59"/>
      <c r="I4" s="60" t="s">
        <v>6</v>
      </c>
      <c r="J4" s="61"/>
      <c r="K4" s="59" t="s">
        <v>7</v>
      </c>
      <c r="L4" s="62"/>
      <c r="M4" s="46"/>
    </row>
    <row r="5" spans="1:14" s="1" customFormat="1" ht="16.100000000000001" thickBot="1">
      <c r="A5" s="24"/>
      <c r="B5" s="25"/>
      <c r="C5" s="26" t="s">
        <v>8</v>
      </c>
      <c r="D5" s="26" t="s">
        <v>9</v>
      </c>
      <c r="E5" s="26" t="s">
        <v>8</v>
      </c>
      <c r="F5" s="26" t="s">
        <v>9</v>
      </c>
      <c r="G5" s="26" t="s">
        <v>8</v>
      </c>
      <c r="H5" s="26" t="s">
        <v>9</v>
      </c>
      <c r="I5" s="26" t="s">
        <v>8</v>
      </c>
      <c r="J5" s="26" t="s">
        <v>9</v>
      </c>
      <c r="K5" s="26" t="s">
        <v>8</v>
      </c>
      <c r="L5" s="27" t="s">
        <v>9</v>
      </c>
      <c r="M5" s="46"/>
    </row>
    <row r="6" spans="1:14" ht="20.100000000000001" customHeight="1">
      <c r="A6" s="28" t="s">
        <v>10</v>
      </c>
      <c r="B6" s="63" t="s">
        <v>11</v>
      </c>
      <c r="C6" s="63"/>
      <c r="D6" s="63"/>
      <c r="E6" s="63"/>
      <c r="F6" s="63"/>
      <c r="G6" s="29"/>
      <c r="H6" s="29"/>
      <c r="I6" s="29"/>
      <c r="J6" s="29"/>
      <c r="K6" s="29"/>
      <c r="L6" s="30"/>
      <c r="M6" s="47"/>
    </row>
    <row r="7" spans="1:14" s="14" customFormat="1" ht="20.100000000000001" customHeight="1">
      <c r="A7" s="31">
        <v>1</v>
      </c>
      <c r="B7" s="3" t="s">
        <v>12</v>
      </c>
      <c r="C7" s="48">
        <v>4777</v>
      </c>
      <c r="D7" s="48">
        <v>24818</v>
      </c>
      <c r="E7" s="48">
        <v>1023</v>
      </c>
      <c r="F7" s="48">
        <v>1704</v>
      </c>
      <c r="G7" s="3">
        <v>245</v>
      </c>
      <c r="H7" s="3">
        <v>436</v>
      </c>
      <c r="I7" s="3">
        <v>1076</v>
      </c>
      <c r="J7" s="3">
        <v>36148</v>
      </c>
      <c r="K7" s="3">
        <f t="shared" ref="K7:K18" si="0">C7+E7+G7+I7</f>
        <v>7121</v>
      </c>
      <c r="L7" s="4">
        <f t="shared" ref="L7:L18" si="1">D7+F7+H7+J7</f>
        <v>63106</v>
      </c>
      <c r="M7" s="47"/>
    </row>
    <row r="8" spans="1:14" s="15" customFormat="1" ht="20.100000000000001" customHeight="1">
      <c r="A8" s="31">
        <v>2</v>
      </c>
      <c r="B8" s="3" t="s">
        <v>13</v>
      </c>
      <c r="C8" s="48">
        <v>291</v>
      </c>
      <c r="D8" s="48">
        <v>802.60084999999992</v>
      </c>
      <c r="E8" s="48">
        <v>157</v>
      </c>
      <c r="F8" s="48">
        <v>372.85445000000004</v>
      </c>
      <c r="G8" s="3">
        <v>14</v>
      </c>
      <c r="H8" s="3">
        <v>76.410520000000005</v>
      </c>
      <c r="I8" s="3">
        <v>39</v>
      </c>
      <c r="J8" s="3">
        <v>176</v>
      </c>
      <c r="K8" s="3">
        <f t="shared" si="0"/>
        <v>501</v>
      </c>
      <c r="L8" s="4">
        <f t="shared" si="1"/>
        <v>1427.86582</v>
      </c>
      <c r="M8" s="47"/>
      <c r="N8" s="14"/>
    </row>
    <row r="9" spans="1:14" s="14" customFormat="1" ht="20.100000000000001" customHeight="1">
      <c r="A9" s="31">
        <v>3</v>
      </c>
      <c r="B9" s="3" t="s">
        <v>14</v>
      </c>
      <c r="C9" s="48">
        <v>2387</v>
      </c>
      <c r="D9" s="48">
        <v>11354</v>
      </c>
      <c r="E9" s="48">
        <v>1049</v>
      </c>
      <c r="F9" s="48">
        <v>1658</v>
      </c>
      <c r="G9" s="3">
        <v>0</v>
      </c>
      <c r="H9" s="3">
        <v>0</v>
      </c>
      <c r="I9" s="3">
        <v>558</v>
      </c>
      <c r="J9" s="3">
        <v>863</v>
      </c>
      <c r="K9" s="3">
        <f t="shared" si="0"/>
        <v>3994</v>
      </c>
      <c r="L9" s="4">
        <f t="shared" si="1"/>
        <v>13875</v>
      </c>
      <c r="M9" s="47"/>
    </row>
    <row r="10" spans="1:14" s="14" customFormat="1" ht="20.100000000000001" customHeight="1">
      <c r="A10" s="31">
        <v>4</v>
      </c>
      <c r="B10" s="49" t="s">
        <v>15</v>
      </c>
      <c r="C10" s="3">
        <v>482</v>
      </c>
      <c r="D10" s="3">
        <v>1784.1271494</v>
      </c>
      <c r="E10" s="3">
        <v>88</v>
      </c>
      <c r="F10" s="3">
        <v>180.92939560000002</v>
      </c>
      <c r="G10" s="3">
        <v>6</v>
      </c>
      <c r="H10" s="3">
        <v>9.9483989000000008</v>
      </c>
      <c r="I10" s="3">
        <v>66</v>
      </c>
      <c r="J10" s="3">
        <v>187.98986769999999</v>
      </c>
      <c r="K10" s="3">
        <v>642</v>
      </c>
      <c r="L10" s="4">
        <v>2162.9948116000005</v>
      </c>
      <c r="M10" s="47" t="s">
        <v>16</v>
      </c>
    </row>
    <row r="11" spans="1:14" s="14" customFormat="1" ht="20.100000000000001" customHeight="1">
      <c r="A11" s="31">
        <v>5</v>
      </c>
      <c r="B11" s="3" t="s">
        <v>17</v>
      </c>
      <c r="C11" s="9">
        <v>558</v>
      </c>
      <c r="D11" s="9">
        <v>1762.1049728000003</v>
      </c>
      <c r="E11" s="9">
        <v>113</v>
      </c>
      <c r="F11" s="9">
        <v>223.49294049999997</v>
      </c>
      <c r="G11" s="3">
        <v>18</v>
      </c>
      <c r="H11" s="3">
        <v>48.675476400000001</v>
      </c>
      <c r="I11" s="3">
        <v>55</v>
      </c>
      <c r="J11" s="3">
        <v>500.69928540000001</v>
      </c>
      <c r="K11" s="3">
        <f t="shared" si="0"/>
        <v>744</v>
      </c>
      <c r="L11" s="4">
        <f t="shared" si="1"/>
        <v>2534.9726751000003</v>
      </c>
      <c r="M11" s="47"/>
    </row>
    <row r="12" spans="1:14" s="14" customFormat="1" ht="20.100000000000001" customHeight="1">
      <c r="A12" s="31">
        <v>6</v>
      </c>
      <c r="B12" s="3" t="s">
        <v>18</v>
      </c>
      <c r="C12" s="3">
        <v>115</v>
      </c>
      <c r="D12" s="3">
        <v>199.62999999999997</v>
      </c>
      <c r="E12" s="3">
        <v>47</v>
      </c>
      <c r="F12" s="3">
        <v>135</v>
      </c>
      <c r="G12" s="3">
        <v>5</v>
      </c>
      <c r="H12" s="3">
        <v>87.1</v>
      </c>
      <c r="I12" s="3">
        <v>16</v>
      </c>
      <c r="J12" s="3">
        <v>74.183976000000001</v>
      </c>
      <c r="K12" s="3">
        <v>183</v>
      </c>
      <c r="L12" s="4">
        <v>495.91397599999999</v>
      </c>
      <c r="M12" s="47"/>
    </row>
    <row r="13" spans="1:14" s="14" customFormat="1" ht="20.100000000000001" customHeight="1">
      <c r="A13" s="31">
        <v>7</v>
      </c>
      <c r="B13" s="3" t="s">
        <v>19</v>
      </c>
      <c r="C13" s="9">
        <v>1119.5625</v>
      </c>
      <c r="D13" s="9">
        <v>3812.8152294749998</v>
      </c>
      <c r="E13" s="9">
        <v>1712.8125</v>
      </c>
      <c r="F13" s="9">
        <v>3806.0045164312492</v>
      </c>
      <c r="G13" s="3">
        <v>52.5</v>
      </c>
      <c r="H13" s="3">
        <v>63.652223118749987</v>
      </c>
      <c r="I13" s="3">
        <v>236.25</v>
      </c>
      <c r="J13" s="3">
        <v>1840.5922165312504</v>
      </c>
      <c r="K13" s="3">
        <f t="shared" si="0"/>
        <v>3121.125</v>
      </c>
      <c r="L13" s="4">
        <f t="shared" si="1"/>
        <v>9523.0641855562499</v>
      </c>
      <c r="M13" s="47"/>
    </row>
    <row r="14" spans="1:14" s="14" customFormat="1" ht="20.100000000000001" customHeight="1">
      <c r="A14" s="31">
        <v>8</v>
      </c>
      <c r="B14" s="3" t="s">
        <v>20</v>
      </c>
      <c r="C14" s="3">
        <v>104</v>
      </c>
      <c r="D14" s="3">
        <v>256.34027099999997</v>
      </c>
      <c r="E14" s="3">
        <v>21</v>
      </c>
      <c r="F14" s="3">
        <v>37.932572399999991</v>
      </c>
      <c r="G14" s="3">
        <v>12</v>
      </c>
      <c r="H14" s="3">
        <v>79.96507729999999</v>
      </c>
      <c r="I14" s="3">
        <v>87</v>
      </c>
      <c r="J14" s="3">
        <v>333.47839639999995</v>
      </c>
      <c r="K14" s="3">
        <f t="shared" si="0"/>
        <v>224</v>
      </c>
      <c r="L14" s="4">
        <f t="shared" si="1"/>
        <v>707.71631709999986</v>
      </c>
      <c r="M14" s="47"/>
    </row>
    <row r="15" spans="1:14" s="15" customFormat="1" ht="20.100000000000001" customHeight="1">
      <c r="A15" s="31">
        <v>9</v>
      </c>
      <c r="B15" s="3" t="s">
        <v>21</v>
      </c>
      <c r="C15" s="3">
        <v>1204</v>
      </c>
      <c r="D15" s="3">
        <v>19432</v>
      </c>
      <c r="E15" s="3">
        <v>131</v>
      </c>
      <c r="F15" s="3">
        <v>5147</v>
      </c>
      <c r="G15" s="3">
        <v>34</v>
      </c>
      <c r="H15" s="3">
        <v>30.214942700000002</v>
      </c>
      <c r="I15" s="3">
        <v>44</v>
      </c>
      <c r="J15" s="3">
        <v>25981</v>
      </c>
      <c r="K15" s="3">
        <f t="shared" si="0"/>
        <v>1413</v>
      </c>
      <c r="L15" s="4">
        <f t="shared" si="1"/>
        <v>50590.214942699997</v>
      </c>
      <c r="M15" s="47"/>
      <c r="N15" s="14"/>
    </row>
    <row r="16" spans="1:14" s="14" customFormat="1" ht="20.100000000000001" customHeight="1">
      <c r="A16" s="31">
        <v>10</v>
      </c>
      <c r="B16" s="3" t="s">
        <v>22</v>
      </c>
      <c r="C16" s="3">
        <v>723</v>
      </c>
      <c r="D16" s="3">
        <v>2506.8399999999997</v>
      </c>
      <c r="E16" s="3">
        <v>674</v>
      </c>
      <c r="F16" s="3">
        <v>1177.6299999999999</v>
      </c>
      <c r="G16" s="3">
        <v>0</v>
      </c>
      <c r="H16" s="3">
        <v>0</v>
      </c>
      <c r="I16" s="3">
        <v>714</v>
      </c>
      <c r="J16" s="3">
        <v>1499.7599999999998</v>
      </c>
      <c r="K16" s="3">
        <f t="shared" si="0"/>
        <v>2111</v>
      </c>
      <c r="L16" s="4">
        <f t="shared" si="1"/>
        <v>5184.2299999999996</v>
      </c>
      <c r="M16" s="47"/>
    </row>
    <row r="17" spans="1:134" s="14" customFormat="1" ht="20.100000000000001" customHeight="1">
      <c r="A17" s="31">
        <v>11</v>
      </c>
      <c r="B17" s="3" t="s">
        <v>23</v>
      </c>
      <c r="C17" s="9">
        <v>4236</v>
      </c>
      <c r="D17" s="9">
        <v>15234.084739100006</v>
      </c>
      <c r="E17" s="9">
        <v>1771</v>
      </c>
      <c r="F17" s="9">
        <v>6196.7864753000013</v>
      </c>
      <c r="G17" s="3">
        <v>142</v>
      </c>
      <c r="H17" s="3">
        <v>458.17036330000002</v>
      </c>
      <c r="I17" s="3">
        <v>548</v>
      </c>
      <c r="J17" s="3">
        <v>7311.9190335999992</v>
      </c>
      <c r="K17" s="3">
        <f t="shared" si="0"/>
        <v>6697</v>
      </c>
      <c r="L17" s="4">
        <f t="shared" si="1"/>
        <v>29200.960611300008</v>
      </c>
      <c r="M17" s="47"/>
    </row>
    <row r="18" spans="1:134" s="14" customFormat="1" ht="20.100000000000001" customHeight="1" thickBot="1">
      <c r="A18" s="31">
        <v>12</v>
      </c>
      <c r="B18" s="3" t="s">
        <v>24</v>
      </c>
      <c r="C18" s="48">
        <v>617</v>
      </c>
      <c r="D18" s="48">
        <v>2641.8627501999999</v>
      </c>
      <c r="E18" s="48">
        <v>366</v>
      </c>
      <c r="F18" s="48">
        <v>1218.0590141999999</v>
      </c>
      <c r="G18" s="3">
        <v>15</v>
      </c>
      <c r="H18" s="3">
        <v>27.699059600000005</v>
      </c>
      <c r="I18" s="3">
        <v>377</v>
      </c>
      <c r="J18" s="3">
        <v>21246.111300200006</v>
      </c>
      <c r="K18" s="3">
        <f t="shared" si="0"/>
        <v>1375</v>
      </c>
      <c r="L18" s="4">
        <f t="shared" si="1"/>
        <v>25133.732124200007</v>
      </c>
      <c r="M18" s="47"/>
    </row>
    <row r="19" spans="1:134" ht="20.100000000000001" customHeight="1" thickBot="1">
      <c r="A19" s="32"/>
      <c r="B19" s="10" t="s">
        <v>7</v>
      </c>
      <c r="C19" s="10">
        <f t="shared" ref="C19:L19" si="2">SUM(C7:C18)</f>
        <v>16613.5625</v>
      </c>
      <c r="D19" s="10">
        <f t="shared" si="2"/>
        <v>84604.405961975019</v>
      </c>
      <c r="E19" s="10">
        <f t="shared" si="2"/>
        <v>7152.8125</v>
      </c>
      <c r="F19" s="10">
        <f t="shared" si="2"/>
        <v>21857.689364431251</v>
      </c>
      <c r="G19" s="10">
        <f t="shared" si="2"/>
        <v>543.5</v>
      </c>
      <c r="H19" s="10">
        <f t="shared" si="2"/>
        <v>1317.8360613187501</v>
      </c>
      <c r="I19" s="10">
        <f t="shared" si="2"/>
        <v>3816.25</v>
      </c>
      <c r="J19" s="10">
        <f t="shared" si="2"/>
        <v>96162.734075831264</v>
      </c>
      <c r="K19" s="10">
        <f t="shared" si="2"/>
        <v>28126.125</v>
      </c>
      <c r="L19" s="11">
        <f t="shared" si="2"/>
        <v>203942.6654635563</v>
      </c>
      <c r="M19" s="5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34" ht="20.100000000000001" customHeight="1">
      <c r="A20" s="33" t="s">
        <v>25</v>
      </c>
      <c r="B20" s="64" t="s">
        <v>26</v>
      </c>
      <c r="C20" s="64"/>
      <c r="D20" s="64"/>
      <c r="E20" s="64"/>
      <c r="F20" s="64"/>
      <c r="G20" s="34"/>
      <c r="H20" s="6"/>
      <c r="I20" s="6"/>
      <c r="J20" s="6"/>
      <c r="K20" s="6"/>
      <c r="L20" s="7"/>
      <c r="M20" s="47"/>
    </row>
    <row r="21" spans="1:134" s="14" customFormat="1" ht="20.100000000000001" customHeight="1">
      <c r="A21" s="31">
        <v>13</v>
      </c>
      <c r="B21" s="8" t="s">
        <v>27</v>
      </c>
      <c r="C21" s="8">
        <v>296</v>
      </c>
      <c r="D21" s="8">
        <v>1229.1518873599302</v>
      </c>
      <c r="E21" s="8">
        <v>110</v>
      </c>
      <c r="F21" s="8">
        <v>310.92138970100001</v>
      </c>
      <c r="G21" s="8">
        <v>9</v>
      </c>
      <c r="H21" s="8">
        <v>34.497</v>
      </c>
      <c r="I21" s="8">
        <v>43</v>
      </c>
      <c r="J21" s="8">
        <v>295.21539760000002</v>
      </c>
      <c r="K21" s="3">
        <f t="shared" ref="K21:K34" si="3">C21+E21+G21+I21</f>
        <v>458</v>
      </c>
      <c r="L21" s="4">
        <f t="shared" ref="L21:L34" si="4">D21+F21+H21+J21</f>
        <v>1869.7856746609302</v>
      </c>
      <c r="M21" s="47"/>
    </row>
    <row r="22" spans="1:134" s="14" customFormat="1" ht="20.100000000000001" customHeight="1">
      <c r="A22" s="31">
        <v>14</v>
      </c>
      <c r="B22" s="3" t="s">
        <v>28</v>
      </c>
      <c r="C22" s="3">
        <v>71</v>
      </c>
      <c r="D22" s="3">
        <v>529.19000000000005</v>
      </c>
      <c r="E22" s="3">
        <v>2</v>
      </c>
      <c r="F22" s="3">
        <v>12.57</v>
      </c>
      <c r="G22" s="3">
        <v>0</v>
      </c>
      <c r="H22" s="3">
        <v>0</v>
      </c>
      <c r="I22" s="3">
        <v>3</v>
      </c>
      <c r="J22" s="3">
        <v>22.380000000000003</v>
      </c>
      <c r="K22" s="3">
        <f t="shared" si="3"/>
        <v>76</v>
      </c>
      <c r="L22" s="4">
        <f t="shared" si="4"/>
        <v>564.1400000000001</v>
      </c>
      <c r="M22" s="47"/>
    </row>
    <row r="23" spans="1:134" s="15" customFormat="1" ht="20.100000000000001" customHeight="1">
      <c r="A23" s="31">
        <v>15</v>
      </c>
      <c r="B23" s="3" t="s">
        <v>29</v>
      </c>
      <c r="C23" s="3">
        <v>1503</v>
      </c>
      <c r="D23" s="3">
        <v>1697.5121227</v>
      </c>
      <c r="E23" s="3">
        <v>3240</v>
      </c>
      <c r="F23" s="3">
        <v>813.14097110000012</v>
      </c>
      <c r="G23" s="3">
        <v>13</v>
      </c>
      <c r="H23" s="3">
        <v>86.741037200000008</v>
      </c>
      <c r="I23" s="3">
        <v>73</v>
      </c>
      <c r="J23" s="3">
        <v>236.06112329999993</v>
      </c>
      <c r="K23" s="3">
        <f t="shared" si="3"/>
        <v>4829</v>
      </c>
      <c r="L23" s="4">
        <f t="shared" si="4"/>
        <v>2833.4552543</v>
      </c>
      <c r="M23" s="47"/>
      <c r="N23" s="14"/>
    </row>
    <row r="24" spans="1:134" s="14" customFormat="1" ht="20.100000000000001" customHeight="1">
      <c r="A24" s="31">
        <v>16</v>
      </c>
      <c r="B24" s="3" t="s">
        <v>30</v>
      </c>
      <c r="C24" s="9">
        <v>1731</v>
      </c>
      <c r="D24" s="9">
        <v>7371.9145609000007</v>
      </c>
      <c r="E24" s="9">
        <v>627</v>
      </c>
      <c r="F24" s="9">
        <v>1533.8868626999999</v>
      </c>
      <c r="G24" s="3">
        <v>37</v>
      </c>
      <c r="H24" s="3">
        <v>245.87413420000001</v>
      </c>
      <c r="I24" s="3">
        <v>300</v>
      </c>
      <c r="J24" s="3">
        <v>4577.402052899999</v>
      </c>
      <c r="K24" s="3">
        <f t="shared" si="3"/>
        <v>2695</v>
      </c>
      <c r="L24" s="4">
        <f t="shared" si="4"/>
        <v>13729.077610699998</v>
      </c>
      <c r="M24" s="47"/>
      <c r="Q24" s="14" t="s">
        <v>55</v>
      </c>
    </row>
    <row r="25" spans="1:134" s="14" customFormat="1" ht="20.100000000000001" customHeight="1">
      <c r="A25" s="31">
        <v>17</v>
      </c>
      <c r="B25" s="3" t="s">
        <v>31</v>
      </c>
      <c r="C25" s="9">
        <v>167</v>
      </c>
      <c r="D25" s="9">
        <v>937.43876180000007</v>
      </c>
      <c r="E25" s="9">
        <v>14</v>
      </c>
      <c r="F25" s="9">
        <v>70.85882509999999</v>
      </c>
      <c r="G25" s="3">
        <v>2</v>
      </c>
      <c r="H25" s="3">
        <v>66.617374699999999</v>
      </c>
      <c r="I25" s="3">
        <v>50</v>
      </c>
      <c r="J25" s="3">
        <v>1348.1151017999998</v>
      </c>
      <c r="K25" s="3">
        <f t="shared" si="3"/>
        <v>233</v>
      </c>
      <c r="L25" s="4">
        <f t="shared" si="4"/>
        <v>2423.0300633999996</v>
      </c>
      <c r="M25" s="47"/>
    </row>
    <row r="26" spans="1:134" s="14" customFormat="1" ht="20.100000000000001" customHeight="1">
      <c r="A26" s="31">
        <v>18</v>
      </c>
      <c r="B26" s="3" t="s">
        <v>32</v>
      </c>
      <c r="C26" s="9">
        <v>443</v>
      </c>
      <c r="D26" s="9">
        <v>296.81437287</v>
      </c>
      <c r="E26" s="9">
        <v>931</v>
      </c>
      <c r="F26" s="9">
        <v>238.06535550000063</v>
      </c>
      <c r="G26" s="3">
        <v>32</v>
      </c>
      <c r="H26" s="3">
        <v>6.8157179000000001</v>
      </c>
      <c r="I26" s="3">
        <v>86</v>
      </c>
      <c r="J26" s="3">
        <v>2360.9855794</v>
      </c>
      <c r="K26" s="3">
        <f t="shared" si="3"/>
        <v>1492</v>
      </c>
      <c r="L26" s="4">
        <f t="shared" si="4"/>
        <v>2902.6810256700005</v>
      </c>
      <c r="M26" s="47"/>
    </row>
    <row r="27" spans="1:134" s="14" customFormat="1" ht="20.100000000000001" customHeight="1">
      <c r="A27" s="31">
        <v>19</v>
      </c>
      <c r="B27" s="3" t="s">
        <v>33</v>
      </c>
      <c r="C27" s="9">
        <v>157</v>
      </c>
      <c r="D27" s="9">
        <v>188.9</v>
      </c>
      <c r="E27" s="9">
        <v>86</v>
      </c>
      <c r="F27" s="9">
        <v>107.64</v>
      </c>
      <c r="G27" s="3">
        <v>0</v>
      </c>
      <c r="H27" s="3">
        <v>0</v>
      </c>
      <c r="I27" s="3">
        <v>0</v>
      </c>
      <c r="J27" s="3">
        <v>0</v>
      </c>
      <c r="K27" s="3">
        <f t="shared" si="3"/>
        <v>243</v>
      </c>
      <c r="L27" s="4">
        <f t="shared" si="4"/>
        <v>296.54000000000002</v>
      </c>
      <c r="M27" s="47"/>
    </row>
    <row r="28" spans="1:134" s="14" customFormat="1" ht="20.100000000000001" customHeight="1">
      <c r="A28" s="31">
        <v>20</v>
      </c>
      <c r="B28" s="3" t="s">
        <v>34</v>
      </c>
      <c r="C28" s="9">
        <v>5533</v>
      </c>
      <c r="D28" s="9">
        <v>2645.9181563446305</v>
      </c>
      <c r="E28" s="9">
        <v>1216</v>
      </c>
      <c r="F28" s="9">
        <v>481.11603635738004</v>
      </c>
      <c r="G28" s="3">
        <v>0</v>
      </c>
      <c r="H28" s="3">
        <v>0</v>
      </c>
      <c r="I28" s="3">
        <v>5</v>
      </c>
      <c r="J28" s="3">
        <v>21.938299999999998</v>
      </c>
      <c r="K28" s="3">
        <f t="shared" si="3"/>
        <v>6754</v>
      </c>
      <c r="L28" s="4">
        <f t="shared" si="4"/>
        <v>3148.9724927020102</v>
      </c>
      <c r="M28" s="47"/>
    </row>
    <row r="29" spans="1:134" s="15" customFormat="1" ht="20.100000000000001" customHeight="1">
      <c r="A29" s="31">
        <v>21</v>
      </c>
      <c r="B29" s="3" t="s">
        <v>35</v>
      </c>
      <c r="C29" s="9">
        <v>572</v>
      </c>
      <c r="D29" s="9">
        <v>4519.0053134</v>
      </c>
      <c r="E29" s="9">
        <v>61</v>
      </c>
      <c r="F29" s="9">
        <v>609.10083829999996</v>
      </c>
      <c r="G29" s="3">
        <v>65</v>
      </c>
      <c r="H29" s="3">
        <v>555.77553579999994</v>
      </c>
      <c r="I29" s="3">
        <v>19</v>
      </c>
      <c r="J29" s="3">
        <v>147.8971171</v>
      </c>
      <c r="K29" s="3">
        <f t="shared" si="3"/>
        <v>717</v>
      </c>
      <c r="L29" s="4">
        <f t="shared" si="4"/>
        <v>5831.7788045999996</v>
      </c>
      <c r="M29" s="47"/>
      <c r="N29" s="14"/>
    </row>
    <row r="30" spans="1:134" ht="20.100000000000001" customHeight="1">
      <c r="A30" s="31">
        <v>22</v>
      </c>
      <c r="B30" s="8" t="s">
        <v>36</v>
      </c>
      <c r="C30" s="35">
        <v>547</v>
      </c>
      <c r="D30" s="35">
        <v>3573</v>
      </c>
      <c r="E30" s="35">
        <v>31</v>
      </c>
      <c r="F30" s="35">
        <v>210</v>
      </c>
      <c r="G30" s="8">
        <v>35</v>
      </c>
      <c r="H30" s="8">
        <v>296</v>
      </c>
      <c r="I30" s="8">
        <v>7</v>
      </c>
      <c r="J30" s="8">
        <v>68</v>
      </c>
      <c r="K30" s="3">
        <f t="shared" si="3"/>
        <v>620</v>
      </c>
      <c r="L30" s="4">
        <f t="shared" si="4"/>
        <v>4147</v>
      </c>
      <c r="M30" s="47"/>
    </row>
    <row r="31" spans="1:134" ht="20.100000000000001" customHeight="1">
      <c r="A31" s="31">
        <v>23</v>
      </c>
      <c r="B31" s="3" t="s">
        <v>37</v>
      </c>
      <c r="C31" s="9">
        <v>612</v>
      </c>
      <c r="D31" s="9">
        <v>2415</v>
      </c>
      <c r="E31" s="9">
        <v>38</v>
      </c>
      <c r="F31" s="9">
        <v>130</v>
      </c>
      <c r="G31" s="3">
        <v>0</v>
      </c>
      <c r="H31" s="3">
        <v>0</v>
      </c>
      <c r="I31" s="3">
        <v>52</v>
      </c>
      <c r="J31" s="3">
        <v>350</v>
      </c>
      <c r="K31" s="3">
        <f t="shared" si="3"/>
        <v>702</v>
      </c>
      <c r="L31" s="4">
        <f t="shared" si="4"/>
        <v>2895</v>
      </c>
      <c r="M31" s="47"/>
    </row>
    <row r="32" spans="1:134" s="14" customFormat="1" ht="20.100000000000001" customHeight="1">
      <c r="A32" s="31">
        <v>24</v>
      </c>
      <c r="B32" s="3" t="s">
        <v>56</v>
      </c>
      <c r="C32" s="9">
        <v>242</v>
      </c>
      <c r="D32" s="9">
        <v>1217.7820477999999</v>
      </c>
      <c r="E32" s="9">
        <v>67</v>
      </c>
      <c r="F32" s="9">
        <v>324.39267759999996</v>
      </c>
      <c r="G32" s="3">
        <v>1</v>
      </c>
      <c r="H32" s="3">
        <v>4.1582280000000003</v>
      </c>
      <c r="I32" s="3">
        <v>45</v>
      </c>
      <c r="J32" s="3">
        <v>631.92009559999985</v>
      </c>
      <c r="K32" s="3">
        <f t="shared" si="3"/>
        <v>355</v>
      </c>
      <c r="L32" s="4">
        <f t="shared" si="4"/>
        <v>2178.2530489999995</v>
      </c>
      <c r="M32" s="47"/>
    </row>
    <row r="33" spans="1:13" s="14" customFormat="1" ht="20.100000000000001" customHeight="1">
      <c r="A33" s="31">
        <v>25</v>
      </c>
      <c r="B33" s="3" t="s">
        <v>38</v>
      </c>
      <c r="C33" s="9">
        <v>1924</v>
      </c>
      <c r="D33" s="9">
        <v>456.60763080000004</v>
      </c>
      <c r="E33" s="9">
        <v>415</v>
      </c>
      <c r="F33" s="9">
        <v>92.3805713</v>
      </c>
      <c r="G33" s="3">
        <v>20</v>
      </c>
      <c r="H33" s="3">
        <v>5.6421216000000003</v>
      </c>
      <c r="I33" s="3">
        <v>1</v>
      </c>
      <c r="J33" s="3">
        <v>0.15530049999999998</v>
      </c>
      <c r="K33" s="3">
        <f t="shared" si="3"/>
        <v>2360</v>
      </c>
      <c r="L33" s="4">
        <f t="shared" si="4"/>
        <v>554.78562420000003</v>
      </c>
      <c r="M33" s="47"/>
    </row>
    <row r="34" spans="1:13" ht="20.100000000000001" customHeight="1" thickBot="1">
      <c r="A34" s="31">
        <v>26</v>
      </c>
      <c r="B34" s="3" t="s">
        <v>39</v>
      </c>
      <c r="C34" s="9">
        <v>496.5</v>
      </c>
      <c r="D34" s="9">
        <v>164</v>
      </c>
      <c r="E34" s="9">
        <v>239</v>
      </c>
      <c r="F34" s="9">
        <v>60</v>
      </c>
      <c r="G34" s="3">
        <v>21</v>
      </c>
      <c r="H34" s="3">
        <v>14</v>
      </c>
      <c r="I34" s="3">
        <v>325</v>
      </c>
      <c r="J34" s="3">
        <v>138</v>
      </c>
      <c r="K34" s="3">
        <f t="shared" si="3"/>
        <v>1081.5</v>
      </c>
      <c r="L34" s="4">
        <f t="shared" si="4"/>
        <v>376</v>
      </c>
      <c r="M34" s="47"/>
    </row>
    <row r="35" spans="1:13" ht="20.100000000000001" customHeight="1" thickBot="1">
      <c r="A35" s="32"/>
      <c r="B35" s="10" t="s">
        <v>7</v>
      </c>
      <c r="C35" s="10">
        <f t="shared" ref="C35:L35" si="5">SUM(C21:C34)</f>
        <v>14294.5</v>
      </c>
      <c r="D35" s="10">
        <f t="shared" si="5"/>
        <v>27242.234853974562</v>
      </c>
      <c r="E35" s="10">
        <f t="shared" si="5"/>
        <v>7077</v>
      </c>
      <c r="F35" s="10">
        <f t="shared" si="5"/>
        <v>4994.073527658381</v>
      </c>
      <c r="G35" s="10">
        <f t="shared" si="5"/>
        <v>235</v>
      </c>
      <c r="H35" s="10">
        <f t="shared" si="5"/>
        <v>1316.1211493999999</v>
      </c>
      <c r="I35" s="10">
        <f t="shared" si="5"/>
        <v>1009</v>
      </c>
      <c r="J35" s="10">
        <f t="shared" si="5"/>
        <v>10198.070068199999</v>
      </c>
      <c r="K35" s="10">
        <f t="shared" si="5"/>
        <v>22615.5</v>
      </c>
      <c r="L35" s="11">
        <f t="shared" si="5"/>
        <v>43750.499599232935</v>
      </c>
      <c r="M35" s="47"/>
    </row>
    <row r="36" spans="1:13" ht="20.100000000000001" customHeight="1">
      <c r="A36" s="33" t="s">
        <v>40</v>
      </c>
      <c r="B36" s="64" t="s">
        <v>41</v>
      </c>
      <c r="C36" s="64"/>
      <c r="D36" s="64"/>
      <c r="E36" s="64"/>
      <c r="F36" s="64"/>
      <c r="G36" s="34"/>
      <c r="H36" s="6"/>
      <c r="I36" s="6"/>
      <c r="J36" s="6"/>
      <c r="K36" s="6"/>
      <c r="L36" s="7"/>
      <c r="M36" s="47"/>
    </row>
    <row r="37" spans="1:13" s="14" customFormat="1" ht="20.100000000000001" customHeight="1" thickBot="1">
      <c r="A37" s="31">
        <v>27</v>
      </c>
      <c r="B37" s="51" t="s">
        <v>42</v>
      </c>
      <c r="C37" s="3">
        <v>452</v>
      </c>
      <c r="D37" s="3">
        <v>567.53481649999992</v>
      </c>
      <c r="E37" s="3">
        <v>934</v>
      </c>
      <c r="F37" s="3">
        <v>807.44913620000011</v>
      </c>
      <c r="G37" s="3">
        <v>5</v>
      </c>
      <c r="H37" s="3">
        <v>4.1481586000000004</v>
      </c>
      <c r="I37" s="3">
        <v>46</v>
      </c>
      <c r="J37" s="3">
        <v>69.823114899999993</v>
      </c>
      <c r="K37" s="3">
        <f>C37+E37+G37+I37</f>
        <v>1437</v>
      </c>
      <c r="L37" s="4">
        <f>D37+F37+H37+J37</f>
        <v>1448.9552262</v>
      </c>
      <c r="M37" s="47"/>
    </row>
    <row r="38" spans="1:13" ht="20.100000000000001" customHeight="1" thickBot="1">
      <c r="A38" s="32"/>
      <c r="B38" s="10" t="s">
        <v>7</v>
      </c>
      <c r="C38" s="10">
        <f t="shared" ref="C38:L38" si="6">SUM(C37:C37)</f>
        <v>452</v>
      </c>
      <c r="D38" s="10">
        <f t="shared" si="6"/>
        <v>567.53481649999992</v>
      </c>
      <c r="E38" s="10">
        <f t="shared" si="6"/>
        <v>934</v>
      </c>
      <c r="F38" s="10">
        <f t="shared" si="6"/>
        <v>807.44913620000011</v>
      </c>
      <c r="G38" s="10">
        <f t="shared" si="6"/>
        <v>5</v>
      </c>
      <c r="H38" s="10">
        <f t="shared" si="6"/>
        <v>4.1481586000000004</v>
      </c>
      <c r="I38" s="10">
        <f t="shared" si="6"/>
        <v>46</v>
      </c>
      <c r="J38" s="10">
        <f t="shared" si="6"/>
        <v>69.823114899999993</v>
      </c>
      <c r="K38" s="10">
        <f t="shared" si="6"/>
        <v>1437</v>
      </c>
      <c r="L38" s="10">
        <f t="shared" si="6"/>
        <v>1448.9552262</v>
      </c>
      <c r="M38" s="47"/>
    </row>
    <row r="39" spans="1:13" ht="20.100000000000001" customHeight="1">
      <c r="A39" s="33" t="s">
        <v>43</v>
      </c>
      <c r="B39" s="64" t="s">
        <v>44</v>
      </c>
      <c r="C39" s="64"/>
      <c r="D39" s="64"/>
      <c r="E39" s="64"/>
      <c r="F39" s="64"/>
      <c r="G39" s="34"/>
      <c r="H39" s="6"/>
      <c r="I39" s="6"/>
      <c r="J39" s="6"/>
      <c r="K39" s="6"/>
      <c r="L39" s="7"/>
      <c r="M39" s="47"/>
    </row>
    <row r="40" spans="1:13" ht="20.100000000000001" customHeight="1" thickBot="1">
      <c r="A40" s="36">
        <v>28</v>
      </c>
      <c r="B40" s="37" t="s">
        <v>45</v>
      </c>
      <c r="C40" s="8">
        <v>1651</v>
      </c>
      <c r="D40" s="8">
        <v>609.86000000000013</v>
      </c>
      <c r="E40" s="8">
        <v>739</v>
      </c>
      <c r="F40" s="8">
        <v>139.68</v>
      </c>
      <c r="G40" s="8">
        <v>220</v>
      </c>
      <c r="H40" s="8">
        <v>49.02</v>
      </c>
      <c r="I40" s="8">
        <v>0</v>
      </c>
      <c r="J40" s="8">
        <v>0</v>
      </c>
      <c r="K40" s="3">
        <f>C40+E40+G40+I40</f>
        <v>2610</v>
      </c>
      <c r="L40" s="4">
        <f>D40+F40+H40+J40</f>
        <v>798.56000000000017</v>
      </c>
      <c r="M40" s="52" t="s">
        <v>46</v>
      </c>
    </row>
    <row r="41" spans="1:13" ht="20.100000000000001" customHeight="1" thickBot="1">
      <c r="A41" s="32"/>
      <c r="B41" s="10" t="s">
        <v>7</v>
      </c>
      <c r="C41" s="10">
        <f t="shared" ref="C41:L41" si="7">SUM(C40)</f>
        <v>1651</v>
      </c>
      <c r="D41" s="10">
        <f t="shared" si="7"/>
        <v>609.86000000000013</v>
      </c>
      <c r="E41" s="10">
        <f t="shared" si="7"/>
        <v>739</v>
      </c>
      <c r="F41" s="10">
        <f t="shared" si="7"/>
        <v>139.68</v>
      </c>
      <c r="G41" s="10">
        <f t="shared" si="7"/>
        <v>220</v>
      </c>
      <c r="H41" s="10">
        <f t="shared" si="7"/>
        <v>49.02</v>
      </c>
      <c r="I41" s="10">
        <f t="shared" si="7"/>
        <v>0</v>
      </c>
      <c r="J41" s="10">
        <f t="shared" si="7"/>
        <v>0</v>
      </c>
      <c r="K41" s="10">
        <f t="shared" si="7"/>
        <v>2610</v>
      </c>
      <c r="L41" s="11">
        <f t="shared" si="7"/>
        <v>798.56000000000017</v>
      </c>
      <c r="M41" s="47"/>
    </row>
    <row r="42" spans="1:13" ht="20.100000000000001" customHeight="1" thickBot="1">
      <c r="A42" s="38"/>
      <c r="B42" s="45" t="s">
        <v>47</v>
      </c>
      <c r="C42" s="45"/>
      <c r="D42" s="45"/>
      <c r="E42" s="45"/>
      <c r="F42" s="45"/>
      <c r="G42" s="39"/>
      <c r="H42" s="40"/>
      <c r="I42" s="40"/>
      <c r="J42" s="40"/>
      <c r="K42" s="40"/>
      <c r="L42" s="41"/>
      <c r="M42" s="47"/>
    </row>
    <row r="43" spans="1:13" ht="20.100000000000001" customHeight="1" thickBot="1">
      <c r="A43" s="32"/>
      <c r="B43" s="10" t="s">
        <v>48</v>
      </c>
      <c r="C43" s="10">
        <f t="shared" ref="C43:L43" si="8">SUM(C19+C35)</f>
        <v>30908.0625</v>
      </c>
      <c r="D43" s="10">
        <f t="shared" si="8"/>
        <v>111846.64081594958</v>
      </c>
      <c r="E43" s="10">
        <f t="shared" si="8"/>
        <v>14229.8125</v>
      </c>
      <c r="F43" s="10">
        <f t="shared" si="8"/>
        <v>26851.762892089631</v>
      </c>
      <c r="G43" s="10">
        <f t="shared" si="8"/>
        <v>778.5</v>
      </c>
      <c r="H43" s="10">
        <f t="shared" si="8"/>
        <v>2633.95721071875</v>
      </c>
      <c r="I43" s="10">
        <f t="shared" si="8"/>
        <v>4825.25</v>
      </c>
      <c r="J43" s="10">
        <f t="shared" si="8"/>
        <v>106360.80414403127</v>
      </c>
      <c r="K43" s="10">
        <f t="shared" si="8"/>
        <v>50741.625</v>
      </c>
      <c r="L43" s="11">
        <f t="shared" si="8"/>
        <v>247693.16506278922</v>
      </c>
      <c r="M43" s="47"/>
    </row>
    <row r="44" spans="1:13" ht="20.100000000000001" customHeight="1" thickBot="1">
      <c r="A44" s="32"/>
      <c r="B44" s="10" t="s">
        <v>49</v>
      </c>
      <c r="C44" s="10">
        <f t="shared" ref="C44:L44" si="9">SUM(C38)</f>
        <v>452</v>
      </c>
      <c r="D44" s="10">
        <f t="shared" si="9"/>
        <v>567.53481649999992</v>
      </c>
      <c r="E44" s="10">
        <f t="shared" si="9"/>
        <v>934</v>
      </c>
      <c r="F44" s="10">
        <f t="shared" si="9"/>
        <v>807.44913620000011</v>
      </c>
      <c r="G44" s="10">
        <f t="shared" si="9"/>
        <v>5</v>
      </c>
      <c r="H44" s="10">
        <f t="shared" si="9"/>
        <v>4.1481586000000004</v>
      </c>
      <c r="I44" s="10">
        <f t="shared" si="9"/>
        <v>46</v>
      </c>
      <c r="J44" s="10">
        <f t="shared" si="9"/>
        <v>69.823114899999993</v>
      </c>
      <c r="K44" s="10">
        <f t="shared" si="9"/>
        <v>1437</v>
      </c>
      <c r="L44" s="11">
        <f t="shared" si="9"/>
        <v>1448.9552262</v>
      </c>
      <c r="M44" s="47"/>
    </row>
    <row r="45" spans="1:13" ht="20.100000000000001" customHeight="1" thickBot="1">
      <c r="A45" s="32"/>
      <c r="B45" s="10" t="s">
        <v>50</v>
      </c>
      <c r="C45" s="10">
        <f t="shared" ref="C45:L45" si="10">SUM(C43:C44)</f>
        <v>31360.0625</v>
      </c>
      <c r="D45" s="10">
        <f t="shared" si="10"/>
        <v>112414.17563244958</v>
      </c>
      <c r="E45" s="10">
        <f t="shared" si="10"/>
        <v>15163.8125</v>
      </c>
      <c r="F45" s="10">
        <f t="shared" si="10"/>
        <v>27659.212028289632</v>
      </c>
      <c r="G45" s="10">
        <f t="shared" si="10"/>
        <v>783.5</v>
      </c>
      <c r="H45" s="10">
        <f t="shared" si="10"/>
        <v>2638.10536931875</v>
      </c>
      <c r="I45" s="10">
        <f t="shared" si="10"/>
        <v>4871.25</v>
      </c>
      <c r="J45" s="10">
        <f t="shared" si="10"/>
        <v>106430.62725893127</v>
      </c>
      <c r="K45" s="10">
        <f t="shared" si="10"/>
        <v>52178.625</v>
      </c>
      <c r="L45" s="11">
        <f t="shared" si="10"/>
        <v>249142.12028898922</v>
      </c>
      <c r="M45" s="47"/>
    </row>
    <row r="46" spans="1:13" ht="20.100000000000001" customHeight="1" thickBot="1">
      <c r="A46" s="38"/>
      <c r="B46" s="65" t="s">
        <v>51</v>
      </c>
      <c r="C46" s="65"/>
      <c r="D46" s="65"/>
      <c r="E46" s="65"/>
      <c r="F46" s="65"/>
      <c r="G46" s="39"/>
      <c r="H46" s="40"/>
      <c r="I46" s="40"/>
      <c r="J46" s="40"/>
      <c r="K46" s="40"/>
      <c r="L46" s="41"/>
      <c r="M46" s="47"/>
    </row>
    <row r="47" spans="1:13" ht="20.100000000000001" customHeight="1" thickBot="1">
      <c r="A47" s="32"/>
      <c r="B47" s="10" t="s">
        <v>52</v>
      </c>
      <c r="C47" s="10">
        <f t="shared" ref="C47:L47" si="11">SUM(C41+C45)</f>
        <v>33011.0625</v>
      </c>
      <c r="D47" s="10">
        <f t="shared" si="11"/>
        <v>113024.03563244958</v>
      </c>
      <c r="E47" s="10">
        <f t="shared" si="11"/>
        <v>15902.8125</v>
      </c>
      <c r="F47" s="10">
        <f t="shared" si="11"/>
        <v>27798.892028289632</v>
      </c>
      <c r="G47" s="10">
        <f t="shared" si="11"/>
        <v>1003.5</v>
      </c>
      <c r="H47" s="10">
        <f t="shared" si="11"/>
        <v>2687.12536931875</v>
      </c>
      <c r="I47" s="10">
        <f t="shared" si="11"/>
        <v>4871.25</v>
      </c>
      <c r="J47" s="10">
        <f t="shared" si="11"/>
        <v>106430.62725893127</v>
      </c>
      <c r="K47" s="10">
        <f t="shared" si="11"/>
        <v>54788.625</v>
      </c>
      <c r="L47" s="11">
        <f t="shared" si="11"/>
        <v>249940.68028898921</v>
      </c>
      <c r="M47" s="47"/>
    </row>
    <row r="48" spans="1:13" ht="25.5" customHeight="1">
      <c r="A48" s="42"/>
      <c r="B48" s="43"/>
      <c r="C48" s="43"/>
      <c r="D48" s="43"/>
      <c r="E48" s="43"/>
      <c r="F48" s="43"/>
      <c r="G48" s="43"/>
      <c r="H48" s="43"/>
      <c r="I48" s="43"/>
      <c r="J48" s="44" t="s">
        <v>53</v>
      </c>
      <c r="K48" s="43"/>
      <c r="L48" s="43"/>
      <c r="M48" s="47"/>
    </row>
    <row r="49" spans="13:13">
      <c r="M49" s="47"/>
    </row>
  </sheetData>
  <mergeCells count="12">
    <mergeCell ref="B6:F6"/>
    <mergeCell ref="B20:F20"/>
    <mergeCell ref="B36:F36"/>
    <mergeCell ref="B39:F39"/>
    <mergeCell ref="B46:F46"/>
    <mergeCell ref="A1:L1"/>
    <mergeCell ref="A2:L2"/>
    <mergeCell ref="C4:D4"/>
    <mergeCell ref="E4:F4"/>
    <mergeCell ref="G4:H4"/>
    <mergeCell ref="I4:J4"/>
    <mergeCell ref="K4:L4"/>
  </mergeCells>
  <printOptions horizontalCentered="1"/>
  <pageMargins left="0.37" right="0.22" top="1.5" bottom="0" header="0.25" footer="0.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MINOR1 OS</vt:lpstr>
      <vt:lpstr>'MINOR1 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Windows User</cp:lastModifiedBy>
  <cp:lastPrinted>2021-05-10T10:24:08Z</cp:lastPrinted>
  <dcterms:created xsi:type="dcterms:W3CDTF">2021-02-05T13:35:21Z</dcterms:created>
  <dcterms:modified xsi:type="dcterms:W3CDTF">2021-06-11T06:37:08Z</dcterms:modified>
</cp:coreProperties>
</file>