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WOM-DIS" sheetId="1" r:id="rId1"/>
  </sheets>
  <definedNames>
    <definedName name="_xlnm.Print_Area" localSheetId="0">'WOM-DIS'!$A$2:$H$49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G8" i="1" l="1"/>
  <c r="H8" i="1"/>
  <c r="G9" i="1"/>
  <c r="H9" i="1"/>
  <c r="G10" i="1"/>
  <c r="H10" i="1"/>
  <c r="G12" i="1"/>
  <c r="H12" i="1"/>
  <c r="G13" i="1"/>
  <c r="H13" i="1"/>
  <c r="G14" i="1"/>
  <c r="H14" i="1"/>
  <c r="G15" i="1"/>
  <c r="H15" i="1"/>
  <c r="G16" i="1"/>
  <c r="H16" i="1"/>
  <c r="G17" i="1"/>
  <c r="H17" i="1"/>
  <c r="G19" i="1"/>
  <c r="H19" i="1"/>
  <c r="C20" i="1"/>
  <c r="D20" i="1"/>
  <c r="E20" i="1"/>
  <c r="F20" i="1"/>
  <c r="G22" i="1"/>
  <c r="H22" i="1"/>
  <c r="G23" i="1"/>
  <c r="H23" i="1"/>
  <c r="G24" i="1"/>
  <c r="H24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C36" i="1"/>
  <c r="D36" i="1"/>
  <c r="E36" i="1"/>
  <c r="F36" i="1"/>
  <c r="G39" i="1"/>
  <c r="G45" i="1" s="1"/>
  <c r="H39" i="1"/>
  <c r="H45" i="1" s="1"/>
  <c r="C39" i="1"/>
  <c r="D39" i="1"/>
  <c r="E39" i="1"/>
  <c r="E45" i="1" s="1"/>
  <c r="F39" i="1"/>
  <c r="F45" i="1" s="1"/>
  <c r="G41" i="1"/>
  <c r="H41" i="1"/>
  <c r="C42" i="1"/>
  <c r="D42" i="1"/>
  <c r="E42" i="1"/>
  <c r="F42" i="1"/>
  <c r="G42" i="1"/>
  <c r="H42" i="1"/>
  <c r="C45" i="1"/>
  <c r="D45" i="1"/>
  <c r="H36" i="1" l="1"/>
  <c r="H20" i="1"/>
  <c r="G20" i="1"/>
  <c r="G36" i="1"/>
  <c r="C44" i="1"/>
  <c r="C46" i="1" s="1"/>
  <c r="E44" i="1"/>
  <c r="E46" i="1" s="1"/>
  <c r="E48" i="1" s="1"/>
  <c r="D44" i="1"/>
  <c r="D46" i="1" s="1"/>
  <c r="F44" i="1"/>
  <c r="F46" i="1" s="1"/>
  <c r="F48" i="1" s="1"/>
  <c r="G44" i="1" l="1"/>
  <c r="H46" i="1"/>
  <c r="D48" i="1"/>
  <c r="H48" i="1" s="1"/>
  <c r="H44" i="1"/>
  <c r="G46" i="1"/>
  <c r="C48" i="1"/>
  <c r="G48" i="1" s="1"/>
</calcChain>
</file>

<file path=xl/sharedStrings.xml><?xml version="1.0" encoding="utf-8"?>
<sst xmlns="http://schemas.openxmlformats.org/spreadsheetml/2006/main" count="62" uniqueCount="54">
  <si>
    <t>SLBC PUNJAB</t>
  </si>
  <si>
    <t>G. TOTAL (A+B+C+D)</t>
  </si>
  <si>
    <t>SYSTEM</t>
  </si>
  <si>
    <t>TOTAL (A+B+C)</t>
  </si>
  <si>
    <t>RRBs ( C)</t>
  </si>
  <si>
    <t>Comm.Bks (A+B)</t>
  </si>
  <si>
    <t>SCHEDULED COMMERCIAL BANKS</t>
  </si>
  <si>
    <t>TOTAL</t>
  </si>
  <si>
    <t>Pb. State Coop. Bank</t>
  </si>
  <si>
    <t>COOPERATIVE BANKS</t>
  </si>
  <si>
    <t>D.</t>
  </si>
  <si>
    <t>Punjab Gramin Bank</t>
  </si>
  <si>
    <t>REGIONAL RURAL BANKS</t>
  </si>
  <si>
    <t>C.</t>
  </si>
  <si>
    <t>Jana Small Finance Bank</t>
  </si>
  <si>
    <t>Ujjivan Small Finance Bank</t>
  </si>
  <si>
    <t>AU Small Finance Bank</t>
  </si>
  <si>
    <t>Bandhan Bank</t>
  </si>
  <si>
    <t>AXIS Bank</t>
  </si>
  <si>
    <t>Indusind Bank</t>
  </si>
  <si>
    <t xml:space="preserve">Federal Bank </t>
  </si>
  <si>
    <t>Yes Bank</t>
  </si>
  <si>
    <t>.</t>
  </si>
  <si>
    <t xml:space="preserve">Kotak Mahindra Bank </t>
  </si>
  <si>
    <t>ICICI Bk Ltd</t>
  </si>
  <si>
    <t>HDFC BK Ld</t>
  </si>
  <si>
    <t>CAPITAL SMALL FIN. BANK</t>
  </si>
  <si>
    <t>J&amp;K BK Ltd</t>
  </si>
  <si>
    <t>IDBI Bk Ltd</t>
  </si>
  <si>
    <t>PRIVATE SECTOR BANKS</t>
  </si>
  <si>
    <t xml:space="preserve">B. </t>
  </si>
  <si>
    <t>UNION BANK OF INDIA</t>
  </si>
  <si>
    <t>STATE BANK OF INDIA</t>
  </si>
  <si>
    <t>INDIAN OVERSEAS BANK</t>
  </si>
  <si>
    <t>INDIAN BANK</t>
  </si>
  <si>
    <t>CENTRAL BANK OF INDIA</t>
  </si>
  <si>
    <t>CANARA BANK</t>
  </si>
  <si>
    <t>Bank of Maharashtra</t>
  </si>
  <si>
    <t>Bank of India</t>
  </si>
  <si>
    <t>BANK OF BARODA</t>
  </si>
  <si>
    <t>UCO BANK</t>
  </si>
  <si>
    <t>Punjab &amp; Sind Bank</t>
  </si>
  <si>
    <t>PUNJAB NATIONAL BANK</t>
  </si>
  <si>
    <t>PUBLIC SECTOR BANKS</t>
  </si>
  <si>
    <t>A.</t>
  </si>
  <si>
    <t>AMOUNT</t>
  </si>
  <si>
    <t>NUMBER</t>
  </si>
  <si>
    <t>UNDER NON-PRIORITY SECTOR</t>
  </si>
  <si>
    <t>UNDER PRIORTY SECTOR</t>
  </si>
  <si>
    <t>BANK NAME</t>
  </si>
  <si>
    <t>SN</t>
  </si>
  <si>
    <t>(Amount ` in lac)</t>
  </si>
  <si>
    <t>BANK WISE  ADVANCES  DISBURSED TO WOMEN BENEFICIARIES  DURING THE QUARTER ENDED MARCH 2021</t>
  </si>
  <si>
    <t xml:space="preserve">                                                                                                                                Annexure -54.1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</si>
</sst>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4"/>
      <name val="Times New Roman"/>
    </font>
    <font>
      <sz val="14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u/>
      <sz val="14"/>
      <color indexed="12"/>
      <name val="Times New Roman"/>
      <family val="1"/>
    </font>
    <font>
      <u/>
      <sz val="14"/>
      <name val="Times New Roman"/>
      <family val="1"/>
    </font>
    <font>
      <b/>
      <sz val="12"/>
      <name val="Times New Roman"/>
      <family val="1"/>
    </font>
    <font>
      <b/>
      <sz val="12"/>
      <name val="Tahoma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2"/>
      <color theme="1"/>
      <name val="Times New Roman"/>
      <family val="1"/>
    </font>
    <font>
      <u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name val="Arial"/>
      <family val="2"/>
    </font>
    <font>
      <b/>
      <sz val="16"/>
      <name val="Tahoma"/>
      <family val="2"/>
    </font>
    <font>
      <b/>
      <sz val="17"/>
      <name val="Tahoma"/>
      <family val="2"/>
    </font>
    <font>
      <b/>
      <sz val="18"/>
      <name val="Arial"/>
      <family val="2"/>
    </font>
    <font>
      <b/>
      <sz val="14"/>
      <name val="Rupee Foradian"/>
      <family val="2"/>
    </font>
    <font>
      <b/>
      <sz val="10"/>
      <name val="Tahoma"/>
      <family val="2"/>
    </font>
    <font>
      <b/>
      <sz val="14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1" applyFont="1" applyAlignment="1" applyProtection="1"/>
    <xf numFmtId="0" fontId="6" fillId="0" borderId="0" xfId="0" applyFont="1" applyBorder="1"/>
    <xf numFmtId="0" fontId="8" fillId="0" borderId="0" xfId="0" applyFont="1" applyBorder="1"/>
    <xf numFmtId="0" fontId="1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6" fillId="2" borderId="0" xfId="0" applyFont="1" applyFill="1" applyBorder="1"/>
    <xf numFmtId="0" fontId="5" fillId="2" borderId="0" xfId="1" applyFont="1" applyFill="1" applyAlignment="1" applyProtection="1"/>
    <xf numFmtId="0" fontId="1" fillId="2" borderId="0" xfId="0" applyFont="1" applyFill="1"/>
    <xf numFmtId="0" fontId="11" fillId="2" borderId="0" xfId="0" applyFont="1" applyFill="1" applyBorder="1"/>
    <xf numFmtId="0" fontId="12" fillId="2" borderId="0" xfId="1" applyFont="1" applyFill="1" applyAlignment="1" applyProtection="1"/>
    <xf numFmtId="0" fontId="13" fillId="2" borderId="0" xfId="0" applyFont="1" applyFill="1"/>
    <xf numFmtId="0" fontId="1" fillId="2" borderId="0" xfId="0" applyFont="1" applyFill="1" applyBorder="1"/>
    <xf numFmtId="0" fontId="14" fillId="0" borderId="0" xfId="0" applyFont="1" applyFill="1" applyAlignment="1">
      <alignment horizontal="right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19" fillId="0" borderId="21" xfId="0" applyFont="1" applyBorder="1" applyAlignment="1">
      <alignment horizontal="center"/>
    </xf>
    <xf numFmtId="0" fontId="19" fillId="0" borderId="20" xfId="0" applyFont="1" applyBorder="1"/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0" fillId="0" borderId="13" xfId="0" applyFont="1" applyBorder="1" applyAlignment="1">
      <alignment horizontal="left"/>
    </xf>
    <xf numFmtId="0" fontId="20" fillId="0" borderId="16" xfId="0" applyFont="1" applyBorder="1" applyAlignment="1">
      <alignment horizontal="center"/>
    </xf>
    <xf numFmtId="0" fontId="20" fillId="0" borderId="15" xfId="0" applyFont="1" applyBorder="1"/>
    <xf numFmtId="1" fontId="16" fillId="0" borderId="15" xfId="0" applyNumberFormat="1" applyFont="1" applyBorder="1" applyAlignment="1">
      <alignment horizontal="right"/>
    </xf>
    <xf numFmtId="1" fontId="16" fillId="0" borderId="15" xfId="0" applyNumberFormat="1" applyFont="1" applyBorder="1"/>
    <xf numFmtId="1" fontId="16" fillId="0" borderId="18" xfId="0" applyNumberFormat="1" applyFont="1" applyBorder="1"/>
    <xf numFmtId="1" fontId="16" fillId="0" borderId="14" xfId="0" applyNumberFormat="1" applyFont="1" applyBorder="1"/>
    <xf numFmtId="0" fontId="20" fillId="0" borderId="17" xfId="0" applyFont="1" applyFill="1" applyBorder="1" applyAlignment="1">
      <alignment vertical="center"/>
    </xf>
    <xf numFmtId="0" fontId="16" fillId="0" borderId="15" xfId="0" applyFont="1" applyBorder="1" applyAlignment="1">
      <alignment horizontal="right" vertical="center"/>
    </xf>
    <xf numFmtId="0" fontId="16" fillId="0" borderId="15" xfId="0" applyFont="1" applyBorder="1" applyAlignment="1">
      <alignment horizontal="right"/>
    </xf>
    <xf numFmtId="0" fontId="20" fillId="0" borderId="4" xfId="0" applyFont="1" applyBorder="1" applyAlignment="1">
      <alignment horizontal="center"/>
    </xf>
    <xf numFmtId="0" fontId="20" fillId="0" borderId="3" xfId="0" applyFont="1" applyFill="1" applyBorder="1"/>
    <xf numFmtId="1" fontId="16" fillId="0" borderId="3" xfId="0" applyNumberFormat="1" applyFont="1" applyBorder="1"/>
    <xf numFmtId="1" fontId="16" fillId="0" borderId="2" xfId="0" applyNumberFormat="1" applyFont="1" applyBorder="1"/>
    <xf numFmtId="0" fontId="20" fillId="0" borderId="9" xfId="0" applyFont="1" applyBorder="1"/>
    <xf numFmtId="0" fontId="16" fillId="0" borderId="9" xfId="0" applyFont="1" applyBorder="1" applyAlignment="1">
      <alignment horizontal="right" vertical="center"/>
    </xf>
    <xf numFmtId="1" fontId="16" fillId="0" borderId="9" xfId="0" applyNumberFormat="1" applyFont="1" applyBorder="1" applyAlignment="1">
      <alignment horizontal="right" vertical="center"/>
    </xf>
    <xf numFmtId="1" fontId="16" fillId="0" borderId="9" xfId="0" applyNumberFormat="1" applyFont="1" applyBorder="1"/>
    <xf numFmtId="1" fontId="16" fillId="0" borderId="8" xfId="0" applyNumberFormat="1" applyFont="1" applyBorder="1"/>
    <xf numFmtId="1" fontId="16" fillId="0" borderId="15" xfId="0" applyNumberFormat="1" applyFont="1" applyBorder="1" applyAlignment="1"/>
    <xf numFmtId="1" fontId="16" fillId="0" borderId="15" xfId="0" applyNumberFormat="1" applyFont="1" applyBorder="1" applyAlignment="1">
      <alignment vertical="center"/>
    </xf>
    <xf numFmtId="1" fontId="16" fillId="0" borderId="15" xfId="0" applyNumberFormat="1" applyFont="1" applyFill="1" applyBorder="1" applyAlignment="1"/>
    <xf numFmtId="1" fontId="16" fillId="0" borderId="9" xfId="0" applyNumberFormat="1" applyFont="1" applyBorder="1" applyAlignment="1"/>
    <xf numFmtId="0" fontId="16" fillId="0" borderId="9" xfId="0" applyFont="1" applyBorder="1" applyAlignment="1">
      <alignment vertical="center"/>
    </xf>
    <xf numFmtId="0" fontId="20" fillId="0" borderId="3" xfId="0" applyFont="1" applyBorder="1"/>
    <xf numFmtId="0" fontId="20" fillId="0" borderId="15" xfId="0" applyFont="1" applyFill="1" applyBorder="1" applyAlignment="1">
      <alignment vertical="center"/>
    </xf>
    <xf numFmtId="0" fontId="16" fillId="0" borderId="15" xfId="0" applyFont="1" applyBorder="1"/>
    <xf numFmtId="0" fontId="16" fillId="0" borderId="14" xfId="0" applyFont="1" applyBorder="1"/>
    <xf numFmtId="0" fontId="16" fillId="0" borderId="3" xfId="0" applyFont="1" applyBorder="1"/>
    <xf numFmtId="0" fontId="20" fillId="0" borderId="10" xfId="0" applyFont="1" applyBorder="1" applyAlignment="1">
      <alignment horizontal="center"/>
    </xf>
    <xf numFmtId="0" fontId="20" fillId="0" borderId="9" xfId="0" applyFont="1" applyFill="1" applyBorder="1" applyAlignment="1">
      <alignment vertical="center"/>
    </xf>
    <xf numFmtId="0" fontId="20" fillId="0" borderId="7" xfId="0" applyFont="1" applyBorder="1" applyAlignment="1">
      <alignment horizontal="center"/>
    </xf>
    <xf numFmtId="0" fontId="20" fillId="0" borderId="6" xfId="0" applyFont="1" applyBorder="1"/>
    <xf numFmtId="1" fontId="16" fillId="0" borderId="6" xfId="0" applyNumberFormat="1" applyFont="1" applyBorder="1"/>
    <xf numFmtId="1" fontId="16" fillId="0" borderId="5" xfId="0" applyNumberFormat="1" applyFont="1" applyBorder="1"/>
    <xf numFmtId="0" fontId="20" fillId="0" borderId="4" xfId="0" applyFont="1" applyFill="1" applyBorder="1" applyAlignment="1">
      <alignment horizontal="center"/>
    </xf>
    <xf numFmtId="1" fontId="16" fillId="0" borderId="3" xfId="0" applyNumberFormat="1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19" fillId="0" borderId="1" xfId="0" applyFont="1" applyBorder="1" applyAlignment="1">
      <alignment vertical="top"/>
    </xf>
    <xf numFmtId="0" fontId="7" fillId="0" borderId="0" xfId="0" applyFont="1" applyAlignment="1">
      <alignment vertical="center"/>
    </xf>
    <xf numFmtId="1" fontId="16" fillId="0" borderId="15" xfId="0" applyNumberFormat="1" applyFont="1" applyBorder="1" applyAlignment="1">
      <alignment horizontal="right" vertical="center"/>
    </xf>
    <xf numFmtId="1" fontId="16" fillId="0" borderId="9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20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5" xfId="0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2"/>
  <sheetViews>
    <sheetView tabSelected="1" view="pageBreakPreview" zoomScale="85" zoomScaleSheetLayoutView="85" workbookViewId="0">
      <selection activeCell="A2" sqref="A2:H2"/>
    </sheetView>
  </sheetViews>
  <sheetFormatPr defaultColWidth="8.9140625" defaultRowHeight="17.75"/>
  <cols>
    <col min="1" max="1" width="7.08203125" style="2" customWidth="1"/>
    <col min="2" max="2" width="29.83203125" style="1" customWidth="1"/>
    <col min="3" max="3" width="15.4140625" style="1" customWidth="1"/>
    <col min="4" max="4" width="14.1640625" style="1" customWidth="1"/>
    <col min="5" max="5" width="15.4140625" style="1" customWidth="1"/>
    <col min="6" max="6" width="16.4140625" style="1" customWidth="1"/>
    <col min="7" max="8" width="14.1640625" style="1" customWidth="1"/>
    <col min="9" max="16384" width="8.9140625" style="1"/>
  </cols>
  <sheetData>
    <row r="2" spans="1:11" s="9" customFormat="1" ht="26.6" customHeight="1" thickBot="1">
      <c r="A2" s="81" t="s">
        <v>53</v>
      </c>
      <c r="B2" s="81"/>
      <c r="C2" s="81"/>
      <c r="D2" s="81"/>
      <c r="E2" s="81"/>
      <c r="F2" s="81"/>
      <c r="G2" s="81"/>
      <c r="H2" s="81"/>
      <c r="I2" s="21"/>
      <c r="J2" s="13"/>
    </row>
    <row r="3" spans="1:11" s="9" customFormat="1" ht="52.2" customHeight="1" thickBot="1">
      <c r="A3" s="82" t="s">
        <v>52</v>
      </c>
      <c r="B3" s="83"/>
      <c r="C3" s="83"/>
      <c r="D3" s="83"/>
      <c r="E3" s="83"/>
      <c r="F3" s="83"/>
      <c r="G3" s="83"/>
      <c r="H3" s="84"/>
      <c r="I3" s="22"/>
      <c r="J3" s="12"/>
    </row>
    <row r="4" spans="1:11" s="9" customFormat="1" ht="18" customHeight="1" thickBot="1">
      <c r="A4" s="85" t="s">
        <v>51</v>
      </c>
      <c r="B4" s="86"/>
      <c r="C4" s="86"/>
      <c r="D4" s="86"/>
      <c r="E4" s="86"/>
      <c r="F4" s="86"/>
      <c r="G4" s="86"/>
      <c r="H4" s="87"/>
      <c r="I4" s="22"/>
      <c r="J4" s="12"/>
    </row>
    <row r="5" spans="1:11" s="9" customFormat="1" ht="27.55" customHeight="1" thickBot="1">
      <c r="A5" s="32" t="s">
        <v>50</v>
      </c>
      <c r="B5" s="33" t="s">
        <v>49</v>
      </c>
      <c r="C5" s="88" t="s">
        <v>48</v>
      </c>
      <c r="D5" s="88"/>
      <c r="E5" s="89" t="s">
        <v>47</v>
      </c>
      <c r="F5" s="89"/>
      <c r="G5" s="88" t="s">
        <v>7</v>
      </c>
      <c r="H5" s="90"/>
      <c r="I5" s="23"/>
      <c r="J5" s="11"/>
    </row>
    <row r="6" spans="1:11" s="9" customFormat="1" ht="16.100000000000001" thickBot="1">
      <c r="A6" s="34"/>
      <c r="B6" s="35"/>
      <c r="C6" s="36" t="s">
        <v>46</v>
      </c>
      <c r="D6" s="36" t="s">
        <v>45</v>
      </c>
      <c r="E6" s="36" t="s">
        <v>46</v>
      </c>
      <c r="F6" s="36" t="s">
        <v>45</v>
      </c>
      <c r="G6" s="36" t="s">
        <v>46</v>
      </c>
      <c r="H6" s="37" t="s">
        <v>45</v>
      </c>
      <c r="I6" s="24"/>
      <c r="J6" s="10"/>
    </row>
    <row r="7" spans="1:11">
      <c r="A7" s="38" t="s">
        <v>44</v>
      </c>
      <c r="B7" s="93" t="s">
        <v>43</v>
      </c>
      <c r="C7" s="93"/>
      <c r="D7" s="93"/>
      <c r="E7" s="93"/>
      <c r="F7" s="93"/>
      <c r="G7" s="93"/>
      <c r="H7" s="94"/>
      <c r="I7" s="25"/>
      <c r="J7" s="6"/>
      <c r="K7" s="5"/>
    </row>
    <row r="8" spans="1:11" s="16" customFormat="1" ht="27.55" customHeight="1">
      <c r="A8" s="39">
        <v>1</v>
      </c>
      <c r="B8" s="40" t="s">
        <v>42</v>
      </c>
      <c r="C8" s="41">
        <v>22705</v>
      </c>
      <c r="D8" s="41">
        <v>48320</v>
      </c>
      <c r="E8" s="41">
        <v>8195</v>
      </c>
      <c r="F8" s="41">
        <v>36861</v>
      </c>
      <c r="G8" s="42">
        <f t="shared" ref="G8:G19" si="0">SUM(C8+E8)</f>
        <v>30900</v>
      </c>
      <c r="H8" s="43">
        <f t="shared" ref="H8:H19" si="1">SUM(D8+F8)</f>
        <v>85181</v>
      </c>
      <c r="I8" s="25"/>
      <c r="J8" s="14"/>
      <c r="K8" s="15"/>
    </row>
    <row r="9" spans="1:11" s="16" customFormat="1" ht="27.55" customHeight="1">
      <c r="A9" s="39">
        <v>2</v>
      </c>
      <c r="B9" s="40" t="s">
        <v>41</v>
      </c>
      <c r="C9" s="41">
        <v>2547</v>
      </c>
      <c r="D9" s="41">
        <v>7008.7497700000004</v>
      </c>
      <c r="E9" s="41">
        <v>1277</v>
      </c>
      <c r="F9" s="41">
        <v>5221.2414100000005</v>
      </c>
      <c r="G9" s="42">
        <f t="shared" si="0"/>
        <v>3824</v>
      </c>
      <c r="H9" s="43">
        <f t="shared" si="1"/>
        <v>12229.991180000001</v>
      </c>
      <c r="I9" s="25"/>
      <c r="J9" s="14"/>
      <c r="K9" s="15"/>
    </row>
    <row r="10" spans="1:11" s="16" customFormat="1" ht="27.55" customHeight="1">
      <c r="A10" s="39">
        <v>3</v>
      </c>
      <c r="B10" s="40" t="s">
        <v>40</v>
      </c>
      <c r="C10" s="41">
        <v>792</v>
      </c>
      <c r="D10" s="41">
        <v>1463</v>
      </c>
      <c r="E10" s="41">
        <v>184</v>
      </c>
      <c r="F10" s="41">
        <v>136</v>
      </c>
      <c r="G10" s="42">
        <f t="shared" si="0"/>
        <v>976</v>
      </c>
      <c r="H10" s="44">
        <f t="shared" si="1"/>
        <v>1599</v>
      </c>
      <c r="I10" s="25"/>
      <c r="J10" s="14"/>
      <c r="K10" s="15"/>
    </row>
    <row r="11" spans="1:11" s="16" customFormat="1" ht="27.55" customHeight="1">
      <c r="A11" s="39">
        <v>4</v>
      </c>
      <c r="B11" s="45" t="s">
        <v>39</v>
      </c>
      <c r="C11" s="46">
        <v>197</v>
      </c>
      <c r="D11" s="79">
        <v>763.55</v>
      </c>
      <c r="E11" s="79">
        <v>163</v>
      </c>
      <c r="F11" s="79">
        <v>642.04000000000008</v>
      </c>
      <c r="G11" s="42">
        <v>360</v>
      </c>
      <c r="H11" s="44">
        <v>1405.5900000000001</v>
      </c>
      <c r="I11" s="25"/>
      <c r="J11" s="14"/>
      <c r="K11" s="15"/>
    </row>
    <row r="12" spans="1:11" s="16" customFormat="1" ht="27.55" customHeight="1">
      <c r="A12" s="39">
        <v>5</v>
      </c>
      <c r="B12" s="40" t="s">
        <v>38</v>
      </c>
      <c r="C12" s="46">
        <v>4883</v>
      </c>
      <c r="D12" s="79">
        <v>6095.9797357000007</v>
      </c>
      <c r="E12" s="79">
        <v>571</v>
      </c>
      <c r="F12" s="79">
        <v>2208.7899662999998</v>
      </c>
      <c r="G12" s="42">
        <f t="shared" si="0"/>
        <v>5454</v>
      </c>
      <c r="H12" s="44">
        <f t="shared" si="1"/>
        <v>8304.7697020000014</v>
      </c>
      <c r="I12" s="25"/>
      <c r="J12" s="14"/>
      <c r="K12" s="15"/>
    </row>
    <row r="13" spans="1:11" s="16" customFormat="1" ht="27.55" customHeight="1">
      <c r="A13" s="39">
        <v>6</v>
      </c>
      <c r="B13" s="40" t="s">
        <v>37</v>
      </c>
      <c r="C13" s="46">
        <v>129</v>
      </c>
      <c r="D13" s="79">
        <v>598.01</v>
      </c>
      <c r="E13" s="79">
        <v>0</v>
      </c>
      <c r="F13" s="79">
        <v>0</v>
      </c>
      <c r="G13" s="42">
        <f t="shared" si="0"/>
        <v>129</v>
      </c>
      <c r="H13" s="44">
        <f t="shared" si="1"/>
        <v>598.01</v>
      </c>
      <c r="I13" s="25"/>
      <c r="J13" s="14"/>
      <c r="K13" s="15"/>
    </row>
    <row r="14" spans="1:11" s="16" customFormat="1" ht="27.55" customHeight="1">
      <c r="A14" s="39">
        <v>7</v>
      </c>
      <c r="B14" s="40" t="s">
        <v>36</v>
      </c>
      <c r="C14" s="46">
        <v>14628</v>
      </c>
      <c r="D14" s="79">
        <v>41873.007388275</v>
      </c>
      <c r="E14" s="79">
        <v>0</v>
      </c>
      <c r="F14" s="79">
        <v>0</v>
      </c>
      <c r="G14" s="42">
        <f t="shared" si="0"/>
        <v>14628</v>
      </c>
      <c r="H14" s="44">
        <f t="shared" si="1"/>
        <v>41873.007388275</v>
      </c>
      <c r="I14" s="25"/>
      <c r="J14" s="14"/>
      <c r="K14" s="15"/>
    </row>
    <row r="15" spans="1:11" s="16" customFormat="1" ht="27.55" customHeight="1">
      <c r="A15" s="39">
        <v>8</v>
      </c>
      <c r="B15" s="40" t="s">
        <v>35</v>
      </c>
      <c r="C15" s="41">
        <v>9797</v>
      </c>
      <c r="D15" s="41">
        <v>21708.172475800005</v>
      </c>
      <c r="E15" s="41">
        <v>0</v>
      </c>
      <c r="F15" s="41">
        <v>0</v>
      </c>
      <c r="G15" s="42">
        <f t="shared" si="0"/>
        <v>9797</v>
      </c>
      <c r="H15" s="44">
        <f t="shared" si="1"/>
        <v>21708.172475800005</v>
      </c>
      <c r="I15" s="25"/>
      <c r="J15" s="14"/>
      <c r="K15" s="15"/>
    </row>
    <row r="16" spans="1:11" s="16" customFormat="1" ht="27.55" customHeight="1">
      <c r="A16" s="39">
        <v>9</v>
      </c>
      <c r="B16" s="40" t="s">
        <v>34</v>
      </c>
      <c r="C16" s="41">
        <v>246</v>
      </c>
      <c r="D16" s="41">
        <v>470.75343079999999</v>
      </c>
      <c r="E16" s="41">
        <v>11</v>
      </c>
      <c r="F16" s="41">
        <v>12.03</v>
      </c>
      <c r="G16" s="42">
        <f t="shared" si="0"/>
        <v>257</v>
      </c>
      <c r="H16" s="44">
        <f t="shared" si="1"/>
        <v>482.78343079999996</v>
      </c>
      <c r="I16" s="25"/>
      <c r="J16" s="14"/>
      <c r="K16" s="15"/>
    </row>
    <row r="17" spans="1:12" s="16" customFormat="1" ht="27.55" customHeight="1">
      <c r="A17" s="39">
        <v>10</v>
      </c>
      <c r="B17" s="40" t="s">
        <v>33</v>
      </c>
      <c r="C17" s="41">
        <v>167</v>
      </c>
      <c r="D17" s="41">
        <v>332.5</v>
      </c>
      <c r="E17" s="41">
        <v>93</v>
      </c>
      <c r="F17" s="41">
        <v>250</v>
      </c>
      <c r="G17" s="42">
        <f t="shared" si="0"/>
        <v>260</v>
      </c>
      <c r="H17" s="44">
        <f t="shared" si="1"/>
        <v>582.5</v>
      </c>
      <c r="I17" s="25"/>
      <c r="J17" s="14"/>
      <c r="K17" s="15"/>
    </row>
    <row r="18" spans="1:12" s="16" customFormat="1" ht="27.55" customHeight="1">
      <c r="A18" s="39">
        <v>11</v>
      </c>
      <c r="B18" s="40" t="s">
        <v>32</v>
      </c>
      <c r="C18" s="46">
        <v>12187</v>
      </c>
      <c r="D18" s="79">
        <v>21073.129997599986</v>
      </c>
      <c r="E18" s="79">
        <v>6410</v>
      </c>
      <c r="F18" s="79">
        <v>28960.275158000026</v>
      </c>
      <c r="G18" s="42">
        <f t="shared" si="0"/>
        <v>18597</v>
      </c>
      <c r="H18" s="44">
        <f t="shared" si="1"/>
        <v>50033.405155600012</v>
      </c>
      <c r="I18" s="25"/>
      <c r="J18" s="14"/>
      <c r="K18" s="15"/>
    </row>
    <row r="19" spans="1:12" s="16" customFormat="1" ht="27.55" customHeight="1" thickBot="1">
      <c r="A19" s="39">
        <v>12</v>
      </c>
      <c r="B19" s="40" t="s">
        <v>31</v>
      </c>
      <c r="C19" s="47">
        <v>1731</v>
      </c>
      <c r="D19" s="41">
        <v>5721.4065147399988</v>
      </c>
      <c r="E19" s="41">
        <v>752</v>
      </c>
      <c r="F19" s="41">
        <v>2452.0313634599993</v>
      </c>
      <c r="G19" s="42">
        <f t="shared" si="0"/>
        <v>2483</v>
      </c>
      <c r="H19" s="44">
        <f t="shared" si="1"/>
        <v>8173.4378781999985</v>
      </c>
      <c r="I19" s="25"/>
      <c r="J19" s="14"/>
      <c r="K19" s="15"/>
    </row>
    <row r="20" spans="1:12" ht="27.55" customHeight="1" thickBot="1">
      <c r="A20" s="48"/>
      <c r="B20" s="49" t="s">
        <v>7</v>
      </c>
      <c r="C20" s="50">
        <f t="shared" ref="C20:H20" si="2">SUM(C8:C19)</f>
        <v>70009</v>
      </c>
      <c r="D20" s="50">
        <f t="shared" si="2"/>
        <v>155428.259312915</v>
      </c>
      <c r="E20" s="50">
        <f t="shared" si="2"/>
        <v>17656</v>
      </c>
      <c r="F20" s="50">
        <f t="shared" si="2"/>
        <v>76743.407897760029</v>
      </c>
      <c r="G20" s="50">
        <f t="shared" si="2"/>
        <v>87665</v>
      </c>
      <c r="H20" s="51">
        <f t="shared" si="2"/>
        <v>232171.66721067502</v>
      </c>
      <c r="I20" s="25"/>
      <c r="J20" s="6"/>
    </row>
    <row r="21" spans="1:12" ht="27.55" customHeight="1">
      <c r="A21" s="38" t="s">
        <v>30</v>
      </c>
      <c r="B21" s="93" t="s">
        <v>29</v>
      </c>
      <c r="C21" s="93"/>
      <c r="D21" s="93"/>
      <c r="E21" s="93"/>
      <c r="F21" s="93"/>
      <c r="G21" s="93"/>
      <c r="H21" s="94"/>
      <c r="I21" s="26"/>
      <c r="J21" s="8"/>
    </row>
    <row r="22" spans="1:12" s="16" customFormat="1" ht="27.55" customHeight="1">
      <c r="A22" s="39">
        <v>13</v>
      </c>
      <c r="B22" s="52" t="s">
        <v>28</v>
      </c>
      <c r="C22" s="53">
        <v>181</v>
      </c>
      <c r="D22" s="54">
        <v>1024.4130698000001</v>
      </c>
      <c r="E22" s="53">
        <v>395</v>
      </c>
      <c r="F22" s="54">
        <v>1334.9110052999999</v>
      </c>
      <c r="G22" s="55">
        <f t="shared" ref="G22:G35" si="3">SUM(C22+E22)</f>
        <v>576</v>
      </c>
      <c r="H22" s="56">
        <f t="shared" ref="H22:H35" si="4">SUM(D22+F22)</f>
        <v>2359.3240751000003</v>
      </c>
      <c r="I22" s="26"/>
      <c r="J22" s="20"/>
    </row>
    <row r="23" spans="1:12" s="16" customFormat="1" ht="27.55" customHeight="1">
      <c r="A23" s="39">
        <v>14</v>
      </c>
      <c r="B23" s="40" t="s">
        <v>27</v>
      </c>
      <c r="C23" s="53">
        <v>0</v>
      </c>
      <c r="D23" s="57">
        <v>0</v>
      </c>
      <c r="E23" s="57">
        <v>0</v>
      </c>
      <c r="F23" s="57">
        <v>0</v>
      </c>
      <c r="G23" s="42">
        <f t="shared" si="3"/>
        <v>0</v>
      </c>
      <c r="H23" s="44">
        <f t="shared" si="4"/>
        <v>0</v>
      </c>
      <c r="I23" s="25"/>
      <c r="J23" s="14"/>
      <c r="K23" s="15"/>
    </row>
    <row r="24" spans="1:12" s="16" customFormat="1" ht="27.55" customHeight="1">
      <c r="A24" s="39">
        <v>15</v>
      </c>
      <c r="B24" s="40" t="s">
        <v>26</v>
      </c>
      <c r="C24" s="57">
        <v>236</v>
      </c>
      <c r="D24" s="57">
        <v>2227.4700000000003</v>
      </c>
      <c r="E24" s="57">
        <v>456</v>
      </c>
      <c r="F24" s="57">
        <v>2914</v>
      </c>
      <c r="G24" s="42">
        <f t="shared" si="3"/>
        <v>692</v>
      </c>
      <c r="H24" s="44">
        <f t="shared" si="4"/>
        <v>5141.47</v>
      </c>
      <c r="I24" s="25"/>
      <c r="J24" s="14"/>
      <c r="K24" s="15"/>
    </row>
    <row r="25" spans="1:12" s="19" customFormat="1" ht="27.55" customHeight="1">
      <c r="A25" s="39">
        <v>16</v>
      </c>
      <c r="B25" s="40" t="s">
        <v>25</v>
      </c>
      <c r="C25" s="58">
        <v>31534</v>
      </c>
      <c r="D25" s="58">
        <v>10852.822120000003</v>
      </c>
      <c r="E25" s="58">
        <v>7626</v>
      </c>
      <c r="F25" s="58">
        <v>16940.412020000003</v>
      </c>
      <c r="G25" s="42">
        <v>39160</v>
      </c>
      <c r="H25" s="44">
        <v>27793.23414</v>
      </c>
      <c r="I25" s="27"/>
      <c r="J25" s="17"/>
      <c r="K25" s="18"/>
    </row>
    <row r="26" spans="1:12" s="16" customFormat="1" ht="27.55" customHeight="1">
      <c r="A26" s="39">
        <v>17</v>
      </c>
      <c r="B26" s="40" t="s">
        <v>24</v>
      </c>
      <c r="C26" s="57">
        <v>0</v>
      </c>
      <c r="D26" s="57">
        <v>0</v>
      </c>
      <c r="E26" s="59">
        <v>20148</v>
      </c>
      <c r="F26" s="59">
        <v>71346.692739899998</v>
      </c>
      <c r="G26" s="42">
        <f t="shared" si="3"/>
        <v>20148</v>
      </c>
      <c r="H26" s="44">
        <f t="shared" si="4"/>
        <v>71346.692739899998</v>
      </c>
      <c r="I26" s="25"/>
      <c r="J26" s="14"/>
      <c r="K26" s="15"/>
    </row>
    <row r="27" spans="1:12" s="16" customFormat="1" ht="27.55" customHeight="1">
      <c r="A27" s="39">
        <v>18</v>
      </c>
      <c r="B27" s="40" t="s">
        <v>23</v>
      </c>
      <c r="C27" s="57">
        <v>0</v>
      </c>
      <c r="D27" s="57">
        <v>0</v>
      </c>
      <c r="E27" s="57">
        <v>0</v>
      </c>
      <c r="F27" s="57">
        <v>0</v>
      </c>
      <c r="G27" s="42">
        <f t="shared" si="3"/>
        <v>0</v>
      </c>
      <c r="H27" s="44">
        <f t="shared" si="4"/>
        <v>0</v>
      </c>
      <c r="I27" s="25"/>
      <c r="J27" s="14"/>
      <c r="K27" s="15"/>
      <c r="L27" s="16" t="s">
        <v>22</v>
      </c>
    </row>
    <row r="28" spans="1:12" s="16" customFormat="1" ht="27.55" customHeight="1">
      <c r="A28" s="39">
        <v>19</v>
      </c>
      <c r="B28" s="52" t="s">
        <v>21</v>
      </c>
      <c r="C28" s="60">
        <v>0</v>
      </c>
      <c r="D28" s="60">
        <v>0</v>
      </c>
      <c r="E28" s="60">
        <v>0</v>
      </c>
      <c r="F28" s="60">
        <v>0</v>
      </c>
      <c r="G28" s="55">
        <f t="shared" si="3"/>
        <v>0</v>
      </c>
      <c r="H28" s="56">
        <f t="shared" si="4"/>
        <v>0</v>
      </c>
      <c r="I28" s="25"/>
      <c r="J28" s="14"/>
      <c r="K28" s="15"/>
    </row>
    <row r="29" spans="1:12" s="16" customFormat="1" ht="27.55" customHeight="1">
      <c r="A29" s="39">
        <v>20</v>
      </c>
      <c r="B29" s="52" t="s">
        <v>20</v>
      </c>
      <c r="C29" s="60">
        <v>750</v>
      </c>
      <c r="D29" s="60">
        <v>1984.34</v>
      </c>
      <c r="E29" s="60">
        <v>0</v>
      </c>
      <c r="F29" s="60">
        <v>0</v>
      </c>
      <c r="G29" s="55">
        <f t="shared" si="3"/>
        <v>750</v>
      </c>
      <c r="H29" s="56">
        <f t="shared" si="4"/>
        <v>1984.34</v>
      </c>
      <c r="I29" s="25"/>
      <c r="J29" s="14"/>
      <c r="K29" s="15"/>
    </row>
    <row r="30" spans="1:12" s="16" customFormat="1" ht="27.55" customHeight="1">
      <c r="A30" s="39">
        <v>21</v>
      </c>
      <c r="B30" s="52" t="s">
        <v>19</v>
      </c>
      <c r="C30" s="60">
        <v>114961</v>
      </c>
      <c r="D30" s="60">
        <v>33309.287600000011</v>
      </c>
      <c r="E30" s="60">
        <v>0</v>
      </c>
      <c r="F30" s="60">
        <v>0</v>
      </c>
      <c r="G30" s="55">
        <f t="shared" si="3"/>
        <v>114961</v>
      </c>
      <c r="H30" s="56">
        <f t="shared" si="4"/>
        <v>33309.287600000011</v>
      </c>
      <c r="I30" s="25"/>
      <c r="J30" s="14"/>
      <c r="K30" s="15"/>
    </row>
    <row r="31" spans="1:12" s="16" customFormat="1" ht="27.55" customHeight="1">
      <c r="A31" s="39">
        <v>22</v>
      </c>
      <c r="B31" s="52" t="s">
        <v>18</v>
      </c>
      <c r="C31" s="61">
        <v>3880</v>
      </c>
      <c r="D31" s="80">
        <v>12840.541019999999</v>
      </c>
      <c r="E31" s="80">
        <v>1417</v>
      </c>
      <c r="F31" s="80">
        <v>5322.5995199999988</v>
      </c>
      <c r="G31" s="55">
        <f t="shared" si="3"/>
        <v>5297</v>
      </c>
      <c r="H31" s="56">
        <f t="shared" si="4"/>
        <v>18163.140539999997</v>
      </c>
      <c r="I31" s="25"/>
      <c r="J31" s="14"/>
      <c r="K31" s="15"/>
    </row>
    <row r="32" spans="1:12" ht="27.55" customHeight="1">
      <c r="A32" s="39">
        <v>23</v>
      </c>
      <c r="B32" s="40" t="s">
        <v>17</v>
      </c>
      <c r="C32" s="58">
        <v>0</v>
      </c>
      <c r="D32" s="58">
        <v>0</v>
      </c>
      <c r="E32" s="58">
        <v>0</v>
      </c>
      <c r="F32" s="58">
        <v>0</v>
      </c>
      <c r="G32" s="42">
        <f t="shared" si="3"/>
        <v>0</v>
      </c>
      <c r="H32" s="44">
        <f t="shared" si="4"/>
        <v>0</v>
      </c>
      <c r="I32" s="25"/>
      <c r="J32" s="6"/>
      <c r="K32" s="5"/>
    </row>
    <row r="33" spans="1:11" ht="27.55" customHeight="1">
      <c r="A33" s="39">
        <v>24</v>
      </c>
      <c r="B33" s="40" t="s">
        <v>16</v>
      </c>
      <c r="C33" s="57">
        <v>156</v>
      </c>
      <c r="D33" s="57">
        <v>79928</v>
      </c>
      <c r="E33" s="59">
        <v>543</v>
      </c>
      <c r="F33" s="59">
        <v>2198</v>
      </c>
      <c r="G33" s="42">
        <f t="shared" si="3"/>
        <v>699</v>
      </c>
      <c r="H33" s="44">
        <f t="shared" si="4"/>
        <v>82126</v>
      </c>
      <c r="I33" s="25"/>
      <c r="J33" s="6"/>
      <c r="K33" s="5"/>
    </row>
    <row r="34" spans="1:11" s="16" customFormat="1" ht="27.55" customHeight="1">
      <c r="A34" s="39">
        <v>25</v>
      </c>
      <c r="B34" s="40" t="s">
        <v>15</v>
      </c>
      <c r="C34" s="57">
        <v>20190</v>
      </c>
      <c r="D34" s="57">
        <v>8431.2300000000014</v>
      </c>
      <c r="E34" s="57">
        <v>241</v>
      </c>
      <c r="F34" s="57">
        <v>437.03198999999989</v>
      </c>
      <c r="G34" s="42">
        <f t="shared" si="3"/>
        <v>20431</v>
      </c>
      <c r="H34" s="44">
        <f t="shared" si="4"/>
        <v>8868.2619900000009</v>
      </c>
      <c r="I34" s="25"/>
      <c r="J34" s="14"/>
      <c r="K34" s="15"/>
    </row>
    <row r="35" spans="1:11" ht="27.55" customHeight="1" thickBot="1">
      <c r="A35" s="39">
        <v>26</v>
      </c>
      <c r="B35" s="52" t="s">
        <v>14</v>
      </c>
      <c r="C35" s="60">
        <v>3683</v>
      </c>
      <c r="D35" s="60">
        <v>1697</v>
      </c>
      <c r="E35" s="60">
        <v>223</v>
      </c>
      <c r="F35" s="60">
        <v>123</v>
      </c>
      <c r="G35" s="55">
        <f t="shared" si="3"/>
        <v>3906</v>
      </c>
      <c r="H35" s="56">
        <f t="shared" si="4"/>
        <v>1820</v>
      </c>
      <c r="I35" s="25"/>
      <c r="J35" s="6"/>
      <c r="K35" s="5"/>
    </row>
    <row r="36" spans="1:11" ht="27.55" customHeight="1" thickBot="1">
      <c r="A36" s="48"/>
      <c r="B36" s="62" t="s">
        <v>7</v>
      </c>
      <c r="C36" s="50">
        <f t="shared" ref="C36:H36" si="5">SUM(C22:C35)</f>
        <v>175571</v>
      </c>
      <c r="D36" s="50">
        <f t="shared" si="5"/>
        <v>152295.10380980003</v>
      </c>
      <c r="E36" s="50">
        <f t="shared" si="5"/>
        <v>31049</v>
      </c>
      <c r="F36" s="50">
        <f t="shared" si="5"/>
        <v>100616.64727520001</v>
      </c>
      <c r="G36" s="50">
        <f t="shared" si="5"/>
        <v>206620</v>
      </c>
      <c r="H36" s="51">
        <f t="shared" si="5"/>
        <v>252911.751085</v>
      </c>
      <c r="I36" s="25"/>
      <c r="J36" s="6"/>
      <c r="K36" s="5"/>
    </row>
    <row r="37" spans="1:11" ht="27.55" customHeight="1">
      <c r="A37" s="38" t="s">
        <v>13</v>
      </c>
      <c r="B37" s="93" t="s">
        <v>12</v>
      </c>
      <c r="C37" s="93"/>
      <c r="D37" s="93"/>
      <c r="E37" s="93"/>
      <c r="F37" s="93"/>
      <c r="G37" s="93"/>
      <c r="H37" s="94"/>
      <c r="I37" s="25"/>
      <c r="J37" s="6"/>
      <c r="K37" s="5"/>
    </row>
    <row r="38" spans="1:11" s="16" customFormat="1" ht="27.55" customHeight="1" thickBot="1">
      <c r="A38" s="39">
        <v>27</v>
      </c>
      <c r="B38" s="63" t="s">
        <v>11</v>
      </c>
      <c r="C38" s="64">
        <v>8300</v>
      </c>
      <c r="D38" s="42">
        <v>11178.2</v>
      </c>
      <c r="E38" s="42">
        <v>601</v>
      </c>
      <c r="F38" s="42">
        <v>2073.6299999999997</v>
      </c>
      <c r="G38" s="64">
        <v>8901</v>
      </c>
      <c r="H38" s="65">
        <v>13251.830000000002</v>
      </c>
      <c r="I38" s="25"/>
      <c r="J38" s="14"/>
      <c r="K38" s="15"/>
    </row>
    <row r="39" spans="1:11" ht="27.55" customHeight="1" thickBot="1">
      <c r="A39" s="48"/>
      <c r="B39" s="62" t="s">
        <v>7</v>
      </c>
      <c r="C39" s="66">
        <f t="shared" ref="C39:H39" si="6">SUM(C38:C38)</f>
        <v>8300</v>
      </c>
      <c r="D39" s="50">
        <f t="shared" si="6"/>
        <v>11178.2</v>
      </c>
      <c r="E39" s="66">
        <f t="shared" si="6"/>
        <v>601</v>
      </c>
      <c r="F39" s="50">
        <f t="shared" si="6"/>
        <v>2073.6299999999997</v>
      </c>
      <c r="G39" s="66">
        <f t="shared" si="6"/>
        <v>8901</v>
      </c>
      <c r="H39" s="51">
        <f t="shared" si="6"/>
        <v>13251.830000000002</v>
      </c>
      <c r="I39" s="25"/>
      <c r="J39" s="6"/>
      <c r="K39" s="5"/>
    </row>
    <row r="40" spans="1:11" ht="27.55" customHeight="1">
      <c r="A40" s="38" t="s">
        <v>10</v>
      </c>
      <c r="B40" s="93" t="s">
        <v>9</v>
      </c>
      <c r="C40" s="93"/>
      <c r="D40" s="93"/>
      <c r="E40" s="93"/>
      <c r="F40" s="93"/>
      <c r="G40" s="93"/>
      <c r="H40" s="94"/>
      <c r="I40" s="25"/>
      <c r="J40" s="6"/>
      <c r="K40" s="5"/>
    </row>
    <row r="41" spans="1:11" ht="27.55" customHeight="1" thickBot="1">
      <c r="A41" s="67">
        <v>28</v>
      </c>
      <c r="B41" s="68" t="s">
        <v>8</v>
      </c>
      <c r="C41" s="55">
        <v>18638</v>
      </c>
      <c r="D41" s="55">
        <v>8439.8100000000013</v>
      </c>
      <c r="E41" s="55">
        <v>7505</v>
      </c>
      <c r="F41" s="55">
        <v>4251.3399999999992</v>
      </c>
      <c r="G41" s="55">
        <f>SUM(C41+E41)</f>
        <v>26143</v>
      </c>
      <c r="H41" s="55">
        <f>SUM(D41+F41)</f>
        <v>12691.150000000001</v>
      </c>
      <c r="I41" s="25"/>
      <c r="J41" s="6"/>
      <c r="K41" s="5"/>
    </row>
    <row r="42" spans="1:11" ht="27.55" customHeight="1" thickBot="1">
      <c r="A42" s="48"/>
      <c r="B42" s="62" t="s">
        <v>7</v>
      </c>
      <c r="C42" s="50">
        <f t="shared" ref="C42:H42" si="7">SUM(C41)</f>
        <v>18638</v>
      </c>
      <c r="D42" s="50">
        <f t="shared" si="7"/>
        <v>8439.8100000000013</v>
      </c>
      <c r="E42" s="50">
        <f t="shared" si="7"/>
        <v>7505</v>
      </c>
      <c r="F42" s="50">
        <f t="shared" si="7"/>
        <v>4251.3399999999992</v>
      </c>
      <c r="G42" s="50">
        <f t="shared" si="7"/>
        <v>26143</v>
      </c>
      <c r="H42" s="51">
        <f t="shared" si="7"/>
        <v>12691.150000000001</v>
      </c>
      <c r="I42" s="25"/>
      <c r="J42" s="6"/>
      <c r="K42" s="5"/>
    </row>
    <row r="43" spans="1:11" ht="27.55" customHeight="1" thickBot="1">
      <c r="A43" s="69"/>
      <c r="B43" s="95" t="s">
        <v>6</v>
      </c>
      <c r="C43" s="95"/>
      <c r="D43" s="95"/>
      <c r="E43" s="95"/>
      <c r="F43" s="95"/>
      <c r="G43" s="95"/>
      <c r="H43" s="96"/>
      <c r="I43" s="26"/>
      <c r="J43" s="7"/>
      <c r="K43" s="5"/>
    </row>
    <row r="44" spans="1:11" ht="27.55" customHeight="1" thickBot="1">
      <c r="A44" s="48"/>
      <c r="B44" s="62" t="s">
        <v>5</v>
      </c>
      <c r="C44" s="50">
        <f>SUM(C20+C36)</f>
        <v>245580</v>
      </c>
      <c r="D44" s="50">
        <f>SUM(D20+D36)</f>
        <v>307723.36312271503</v>
      </c>
      <c r="E44" s="50">
        <f>SUM(E20+E36)</f>
        <v>48705</v>
      </c>
      <c r="F44" s="50">
        <f>SUM(F20+F36)</f>
        <v>177360.05517296004</v>
      </c>
      <c r="G44" s="50">
        <f>SUM(C44+E44)</f>
        <v>294285</v>
      </c>
      <c r="H44" s="51">
        <f>SUM(D44+F44)</f>
        <v>485083.41829567507</v>
      </c>
      <c r="I44" s="25"/>
      <c r="J44" s="6"/>
      <c r="K44" s="5"/>
    </row>
    <row r="45" spans="1:11" ht="27.55" customHeight="1" thickBot="1">
      <c r="A45" s="69"/>
      <c r="B45" s="70" t="s">
        <v>4</v>
      </c>
      <c r="C45" s="71">
        <f t="shared" ref="C45:H45" si="8">SUM(C39)</f>
        <v>8300</v>
      </c>
      <c r="D45" s="71">
        <f t="shared" si="8"/>
        <v>11178.2</v>
      </c>
      <c r="E45" s="71">
        <f t="shared" si="8"/>
        <v>601</v>
      </c>
      <c r="F45" s="71">
        <f t="shared" si="8"/>
        <v>2073.6299999999997</v>
      </c>
      <c r="G45" s="71">
        <f t="shared" si="8"/>
        <v>8901</v>
      </c>
      <c r="H45" s="72">
        <f t="shared" si="8"/>
        <v>13251.830000000002</v>
      </c>
      <c r="I45" s="25"/>
      <c r="J45" s="6"/>
      <c r="K45" s="5"/>
    </row>
    <row r="46" spans="1:11" ht="27.55" customHeight="1" thickBot="1">
      <c r="A46" s="48"/>
      <c r="B46" s="62" t="s">
        <v>3</v>
      </c>
      <c r="C46" s="50">
        <f>SUM(C44:C45)</f>
        <v>253880</v>
      </c>
      <c r="D46" s="50">
        <f>SUM(D44:D45)</f>
        <v>318901.56312271504</v>
      </c>
      <c r="E46" s="50">
        <f>SUM(E44:E45)</f>
        <v>49306</v>
      </c>
      <c r="F46" s="50">
        <f>SUM(F44:F45)</f>
        <v>179433.68517296005</v>
      </c>
      <c r="G46" s="50">
        <f>SUM(C46+E46)</f>
        <v>303186</v>
      </c>
      <c r="H46" s="51">
        <f>SUM(D46+F46)</f>
        <v>498335.24829567509</v>
      </c>
      <c r="I46" s="25"/>
      <c r="J46" s="6"/>
      <c r="K46" s="5"/>
    </row>
    <row r="47" spans="1:11" ht="27.55" customHeight="1" thickBot="1">
      <c r="A47" s="69"/>
      <c r="B47" s="95" t="s">
        <v>2</v>
      </c>
      <c r="C47" s="95"/>
      <c r="D47" s="95"/>
      <c r="E47" s="95"/>
      <c r="F47" s="95"/>
      <c r="G47" s="95"/>
      <c r="H47" s="96"/>
      <c r="I47" s="25"/>
      <c r="J47" s="6"/>
      <c r="K47" s="5"/>
    </row>
    <row r="48" spans="1:11" ht="27.55" customHeight="1" thickBot="1">
      <c r="A48" s="73"/>
      <c r="B48" s="49" t="s">
        <v>1</v>
      </c>
      <c r="C48" s="74">
        <f>SUM(C42+C46)</f>
        <v>272518</v>
      </c>
      <c r="D48" s="74">
        <f>SUM(D42+D46)</f>
        <v>327341.37312271504</v>
      </c>
      <c r="E48" s="74">
        <f>SUM(E42+E46)</f>
        <v>56811</v>
      </c>
      <c r="F48" s="74">
        <f>SUM(F42+F46)</f>
        <v>183685.02517296004</v>
      </c>
      <c r="G48" s="50">
        <f>SUM(C48+E48)</f>
        <v>329329</v>
      </c>
      <c r="H48" s="51">
        <f>SUM(D48+F48)</f>
        <v>511026.39829567506</v>
      </c>
      <c r="I48" s="25"/>
      <c r="J48" s="6"/>
      <c r="K48" s="5"/>
    </row>
    <row r="49" spans="1:11" ht="21.75" customHeight="1">
      <c r="A49" s="75"/>
      <c r="B49" s="76"/>
      <c r="C49" s="76"/>
      <c r="D49" s="76"/>
      <c r="E49" s="77"/>
      <c r="F49" s="77"/>
      <c r="G49" s="78" t="s">
        <v>0</v>
      </c>
      <c r="H49" s="77"/>
      <c r="I49" s="25"/>
      <c r="J49" s="6"/>
      <c r="K49" s="5"/>
    </row>
    <row r="50" spans="1:11">
      <c r="A50" s="91"/>
      <c r="B50" s="91"/>
      <c r="C50" s="91"/>
      <c r="D50" s="91"/>
      <c r="E50" s="91"/>
      <c r="F50" s="91"/>
      <c r="G50" s="91"/>
      <c r="H50" s="91"/>
      <c r="I50" s="28"/>
      <c r="J50" s="4"/>
    </row>
    <row r="51" spans="1:11">
      <c r="A51" s="92"/>
      <c r="B51" s="92"/>
      <c r="C51" s="92"/>
      <c r="D51" s="92"/>
      <c r="E51" s="92"/>
      <c r="F51" s="92"/>
      <c r="G51" s="92"/>
      <c r="H51" s="92"/>
      <c r="I51" s="29"/>
      <c r="J51" s="3"/>
    </row>
    <row r="52" spans="1:11">
      <c r="A52" s="30"/>
      <c r="B52" s="31"/>
      <c r="C52" s="31"/>
      <c r="D52" s="31"/>
      <c r="E52" s="31"/>
      <c r="F52" s="31"/>
      <c r="G52" s="31"/>
      <c r="H52" s="31"/>
      <c r="I52" s="31"/>
    </row>
  </sheetData>
  <mergeCells count="14">
    <mergeCell ref="A50:H50"/>
    <mergeCell ref="A51:H51"/>
    <mergeCell ref="B7:H7"/>
    <mergeCell ref="B21:H21"/>
    <mergeCell ref="B37:H37"/>
    <mergeCell ref="B40:H40"/>
    <mergeCell ref="B43:H43"/>
    <mergeCell ref="B47:H47"/>
    <mergeCell ref="A2:H2"/>
    <mergeCell ref="A3:H3"/>
    <mergeCell ref="A4:H4"/>
    <mergeCell ref="C5:D5"/>
    <mergeCell ref="E5:F5"/>
    <mergeCell ref="G5:H5"/>
  </mergeCells>
  <printOptions horizontalCentered="1"/>
  <pageMargins left="0.38" right="0.17" top="0.4" bottom="0.17" header="0.31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WOM-DIS</vt:lpstr>
      <vt:lpstr>'WOM-DIS'!Print_Area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Windows User</cp:lastModifiedBy>
  <cp:lastPrinted>2021-05-10T10:26:56Z</cp:lastPrinted>
  <dcterms:created xsi:type="dcterms:W3CDTF">2021-03-16T08:03:00Z</dcterms:created>
  <dcterms:modified xsi:type="dcterms:W3CDTF">2021-06-11T06:38:14Z</dcterms:modified>
</cp:coreProperties>
</file>