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8" windowHeight="7676" activeTab="0"/>
  </bookViews>
  <sheets>
    <sheet name="SHEET" sheetId="1" r:id="rId1"/>
  </sheets>
  <definedNames>
    <definedName name="_xlnm.Print_Area" localSheetId="0">'SHEET'!$A$1:$L$40</definedName>
  </definedNames>
  <calcPr fullCalcOnLoad="1"/>
</workbook>
</file>

<file path=xl/sharedStrings.xml><?xml version="1.0" encoding="utf-8"?>
<sst xmlns="http://schemas.openxmlformats.org/spreadsheetml/2006/main" count="47" uniqueCount="47">
  <si>
    <t>AXIS Bank</t>
  </si>
  <si>
    <t>S. No.</t>
  </si>
  <si>
    <t>Achievement</t>
  </si>
  <si>
    <t>UCO BANK</t>
  </si>
  <si>
    <t>Name of the Bank</t>
  </si>
  <si>
    <t>%age Ach.</t>
  </si>
  <si>
    <t>`</t>
  </si>
  <si>
    <t>J &amp; K BANK</t>
  </si>
  <si>
    <t>(Amount ` in lacs)</t>
  </si>
  <si>
    <t>Punjab Gramin Bank</t>
  </si>
  <si>
    <t>TOTAL-RRBs</t>
  </si>
  <si>
    <t>TOTAL Public Sector Bks.</t>
  </si>
  <si>
    <t>GRAND TOTAL</t>
  </si>
  <si>
    <t>Targets Agriculture under ACP 2015-16 upto September 2015</t>
  </si>
  <si>
    <t>Punjab Cooperative Bank</t>
  </si>
  <si>
    <t xml:space="preserve">Targets Agriculture under ACP 2017-18                         </t>
  </si>
  <si>
    <t xml:space="preserve">Total Number of Branches in Punjab </t>
  </si>
  <si>
    <t>PUNJAB NATIONAL BANK</t>
  </si>
  <si>
    <t>BANK OF BARODA</t>
  </si>
  <si>
    <t>BANK OF INDIA</t>
  </si>
  <si>
    <t>BANK OF MAHARASHTRA</t>
  </si>
  <si>
    <t>CANARA BANK</t>
  </si>
  <si>
    <t>CENTRAL BANK OF INDIA</t>
  </si>
  <si>
    <t>INDIAN OVERSEAS BANK</t>
  </si>
  <si>
    <t>PUNJAB &amp; SIND BANK</t>
  </si>
  <si>
    <t>STATE BANK OF INDIA</t>
  </si>
  <si>
    <t>UNION BANK OF INDIA</t>
  </si>
  <si>
    <t>BANDHAN BANK</t>
  </si>
  <si>
    <t>Yes Bank</t>
  </si>
  <si>
    <t>Indusind Bank</t>
  </si>
  <si>
    <t>Kotak Mahindra Bank</t>
  </si>
  <si>
    <t>FEDERAL BANK</t>
  </si>
  <si>
    <t>ICICI BANK</t>
  </si>
  <si>
    <t>HDFC BANK</t>
  </si>
  <si>
    <t>IDBI BANK</t>
  </si>
  <si>
    <t>SLBC PUNJAB</t>
  </si>
  <si>
    <t>Ujjivan Small Finance Bank</t>
  </si>
  <si>
    <t>Jana Small Finance Bank</t>
  </si>
  <si>
    <t>AU Small Finance Bank</t>
  </si>
  <si>
    <t>Capital Small Finance Bank</t>
  </si>
  <si>
    <t>TOTAL Pvt. Sector &amp; Small Finance Bks.</t>
  </si>
  <si>
    <t>INDIAN BANK</t>
  </si>
  <si>
    <t xml:space="preserve">Targets Agriculture under ACP 2020-21                     </t>
  </si>
  <si>
    <t>PROGRESS ACHIEVED UNDER DEBT SWAP SCHEME UPTO 31.03.2021 IN THE STATE OF PUNJAB</t>
  </si>
  <si>
    <t>Pro-rata Targets for Debt Swap                                         upto March 2021</t>
  </si>
  <si>
    <t>Targets for Debt Swap  (01.04.2020 -31.03.2021) (3% of Targets of Agriculture under ACP 2020-21)</t>
  </si>
  <si>
    <t>Annexure - 55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</si>
</sst>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\.mm\.yyyy;@"/>
    <numFmt numFmtId="184" formatCode="yyyy/mm/dd;@"/>
    <numFmt numFmtId="185" formatCode="[$-409]dddd\,\ mmmm\ d\,\ yyyy"/>
    <numFmt numFmtId="186" formatCode="dd/mm/yyyy;@"/>
    <numFmt numFmtId="187" formatCode="dd/mm/yy;@"/>
  </numFmts>
  <fonts count="62"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20"/>
      <name val="Tahoma"/>
      <family val="2"/>
    </font>
    <font>
      <b/>
      <sz val="14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b/>
      <sz val="22"/>
      <name val="Tahoma"/>
      <family val="2"/>
    </font>
    <font>
      <b/>
      <sz val="26"/>
      <name val="Rupee Foradian"/>
      <family val="2"/>
    </font>
    <font>
      <b/>
      <sz val="26.5"/>
      <name val="Tahoma"/>
      <family val="2"/>
    </font>
    <font>
      <sz val="26.5"/>
      <name val="Tahoma"/>
      <family val="2"/>
    </font>
    <font>
      <b/>
      <sz val="14"/>
      <name val="Tahoma"/>
      <family val="2"/>
    </font>
    <font>
      <sz val="24"/>
      <name val="Arial"/>
      <family val="2"/>
    </font>
    <font>
      <b/>
      <sz val="24"/>
      <name val="Tahoma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Tahoma"/>
      <family val="2"/>
    </font>
    <font>
      <b/>
      <sz val="2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1" fontId="8" fillId="0" borderId="17" xfId="0" applyNumberFormat="1" applyFont="1" applyFill="1" applyBorder="1" applyAlignment="1" applyProtection="1">
      <alignment vertical="center"/>
      <protection locked="0"/>
    </xf>
    <xf numFmtId="1" fontId="8" fillId="0" borderId="18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vertical="center"/>
      <protection locked="0"/>
    </xf>
    <xf numFmtId="1" fontId="8" fillId="0" borderId="21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1" fontId="8" fillId="0" borderId="23" xfId="0" applyNumberFormat="1" applyFont="1" applyFill="1" applyBorder="1" applyAlignment="1" applyProtection="1">
      <alignment vertical="center"/>
      <protection locked="0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8" fillId="0" borderId="1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vertical="center" wrapText="1"/>
      <protection locked="0"/>
    </xf>
    <xf numFmtId="1" fontId="14" fillId="0" borderId="28" xfId="0" applyNumberFormat="1" applyFont="1" applyFill="1" applyBorder="1" applyAlignment="1" applyProtection="1">
      <alignment horizontal="center" vertical="center"/>
      <protection locked="0"/>
    </xf>
    <xf numFmtId="1" fontId="14" fillId="0" borderId="29" xfId="0" applyNumberFormat="1" applyFont="1" applyFill="1" applyBorder="1" applyAlignment="1" applyProtection="1">
      <alignment horizontal="center" vertical="center"/>
      <protection locked="0"/>
    </xf>
    <xf numFmtId="1" fontId="14" fillId="0" borderId="30" xfId="0" applyNumberFormat="1" applyFont="1" applyFill="1" applyBorder="1" applyAlignment="1" applyProtection="1">
      <alignment horizontal="center" vertical="center"/>
      <protection locked="0"/>
    </xf>
    <xf numFmtId="1" fontId="14" fillId="0" borderId="27" xfId="0" applyNumberFormat="1" applyFont="1" applyFill="1" applyBorder="1" applyAlignment="1" applyProtection="1">
      <alignment horizontal="center" vertical="center"/>
      <protection locked="0"/>
    </xf>
    <xf numFmtId="1" fontId="14" fillId="0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14" fillId="0" borderId="27" xfId="0" applyFont="1" applyFill="1" applyBorder="1" applyAlignment="1" applyProtection="1">
      <alignment vertical="center"/>
      <protection locked="0"/>
    </xf>
    <xf numFmtId="1" fontId="14" fillId="0" borderId="28" xfId="0" applyNumberFormat="1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 horizontal="center" vertical="center"/>
    </xf>
    <xf numFmtId="1" fontId="14" fillId="0" borderId="30" xfId="0" applyNumberFormat="1" applyFont="1" applyFill="1" applyBorder="1" applyAlignment="1">
      <alignment horizontal="center" vertical="center"/>
    </xf>
    <xf numFmtId="1" fontId="14" fillId="0" borderId="3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 applyProtection="1">
      <alignment vertical="center"/>
      <protection locked="0"/>
    </xf>
    <xf numFmtId="1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Alignment="1">
      <alignment/>
    </xf>
    <xf numFmtId="0" fontId="60" fillId="0" borderId="13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vertical="center"/>
      <protection locked="0"/>
    </xf>
    <xf numFmtId="1" fontId="61" fillId="0" borderId="20" xfId="0" applyNumberFormat="1" applyFont="1" applyFill="1" applyBorder="1" applyAlignment="1" applyProtection="1">
      <alignment horizontal="center" vertical="center"/>
      <protection locked="0"/>
    </xf>
    <xf numFmtId="0" fontId="61" fillId="0" borderId="20" xfId="0" applyFont="1" applyFill="1" applyBorder="1" applyAlignment="1" applyProtection="1">
      <alignment vertical="center"/>
      <protection locked="0"/>
    </xf>
    <xf numFmtId="1" fontId="61" fillId="0" borderId="20" xfId="0" applyNumberFormat="1" applyFont="1" applyFill="1" applyBorder="1" applyAlignment="1" applyProtection="1">
      <alignment vertical="center"/>
      <protection locked="0"/>
    </xf>
    <xf numFmtId="1" fontId="61" fillId="0" borderId="21" xfId="0" applyNumberFormat="1" applyFont="1" applyFill="1" applyBorder="1" applyAlignment="1">
      <alignment vertical="center"/>
    </xf>
    <xf numFmtId="1" fontId="61" fillId="0" borderId="22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1" fontId="8" fillId="0" borderId="33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vertical="center" wrapText="1"/>
      <protection locked="0"/>
    </xf>
    <xf numFmtId="1" fontId="14" fillId="0" borderId="37" xfId="0" applyNumberFormat="1" applyFont="1" applyFill="1" applyBorder="1" applyAlignment="1" applyProtection="1">
      <alignment horizontal="center" vertical="center"/>
      <protection locked="0"/>
    </xf>
    <xf numFmtId="1" fontId="14" fillId="0" borderId="38" xfId="0" applyNumberFormat="1" applyFont="1" applyFill="1" applyBorder="1" applyAlignment="1" applyProtection="1">
      <alignment horizontal="center" vertical="center"/>
      <protection locked="0"/>
    </xf>
    <xf numFmtId="1" fontId="14" fillId="0" borderId="39" xfId="0" applyNumberFormat="1" applyFont="1" applyFill="1" applyBorder="1" applyAlignment="1" applyProtection="1">
      <alignment horizontal="center" vertical="center"/>
      <protection locked="0"/>
    </xf>
    <xf numFmtId="1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56"/>
  <sheetViews>
    <sheetView tabSelected="1" view="pageBreakPreview" zoomScale="55" zoomScaleSheetLayoutView="55" zoomScalePageLayoutView="0" workbookViewId="0" topLeftCell="A3">
      <pane xSplit="3" ySplit="5" topLeftCell="I35" activePane="bottomRight" state="frozen"/>
      <selection pane="topLeft" activeCell="A3" sqref="A3"/>
      <selection pane="topRight" activeCell="E3" sqref="E3"/>
      <selection pane="bottomLeft" activeCell="A8" sqref="A8"/>
      <selection pane="bottomRight" activeCell="B5" sqref="B5:L5"/>
    </sheetView>
  </sheetViews>
  <sheetFormatPr defaultColWidth="9.140625" defaultRowHeight="5.25" customHeight="1"/>
  <cols>
    <col min="1" max="1" width="9.140625" style="4" customWidth="1"/>
    <col min="2" max="2" width="15.421875" style="3" customWidth="1"/>
    <col min="3" max="3" width="69.7109375" style="4" customWidth="1"/>
    <col min="4" max="4" width="33.28125" style="4" hidden="1" customWidth="1"/>
    <col min="5" max="5" width="14.8515625" style="4" hidden="1" customWidth="1"/>
    <col min="6" max="6" width="10.8515625" style="4" hidden="1" customWidth="1"/>
    <col min="7" max="7" width="16.140625" style="4" hidden="1" customWidth="1"/>
    <col min="8" max="8" width="22.8515625" style="4" hidden="1" customWidth="1"/>
    <col min="9" max="9" width="41.421875" style="3" customWidth="1"/>
    <col min="10" max="10" width="41.421875" style="3" hidden="1" customWidth="1"/>
    <col min="11" max="11" width="33.140625" style="3" customWidth="1"/>
    <col min="12" max="12" width="36.8515625" style="3" customWidth="1"/>
    <col min="13" max="13" width="20.28125" style="1" customWidth="1"/>
    <col min="14" max="14" width="30.421875" style="1" customWidth="1"/>
    <col min="15" max="15" width="22.7109375" style="1" customWidth="1"/>
    <col min="16" max="16384" width="9.140625" style="1" customWidth="1"/>
  </cols>
  <sheetData>
    <row r="1" ht="17.25" customHeight="1"/>
    <row r="2" ht="17.25" customHeight="1"/>
    <row r="3" ht="6.75" customHeight="1"/>
    <row r="4" spans="2:13" ht="33.75" customHeight="1" thickBot="1">
      <c r="B4" s="97" t="s">
        <v>6</v>
      </c>
      <c r="C4" s="97"/>
      <c r="D4" s="22"/>
      <c r="E4" s="22"/>
      <c r="F4" s="22"/>
      <c r="G4" s="22"/>
      <c r="H4" s="22"/>
      <c r="I4" s="23"/>
      <c r="J4" s="23"/>
      <c r="K4" s="98" t="s">
        <v>46</v>
      </c>
      <c r="L4" s="99"/>
      <c r="M4" s="4"/>
    </row>
    <row r="5" spans="2:13" ht="70.5" customHeight="1" thickBot="1">
      <c r="B5" s="100" t="s">
        <v>43</v>
      </c>
      <c r="C5" s="101"/>
      <c r="D5" s="101"/>
      <c r="E5" s="101"/>
      <c r="F5" s="101"/>
      <c r="G5" s="101"/>
      <c r="H5" s="101"/>
      <c r="I5" s="101"/>
      <c r="J5" s="101"/>
      <c r="K5" s="102"/>
      <c r="L5" s="103"/>
      <c r="M5" s="4"/>
    </row>
    <row r="6" spans="2:13" ht="31.5" customHeight="1" thickBot="1">
      <c r="B6" s="19"/>
      <c r="C6" s="5"/>
      <c r="D6" s="5"/>
      <c r="E6" s="5"/>
      <c r="F6" s="5"/>
      <c r="G6" s="5"/>
      <c r="H6" s="5"/>
      <c r="I6" s="5"/>
      <c r="J6" s="5"/>
      <c r="K6" s="21" t="s">
        <v>8</v>
      </c>
      <c r="L6" s="20"/>
      <c r="M6" s="4"/>
    </row>
    <row r="7" spans="1:13" s="6" customFormat="1" ht="147" customHeight="1" thickBot="1">
      <c r="A7" s="9"/>
      <c r="B7" s="68" t="s">
        <v>1</v>
      </c>
      <c r="C7" s="69" t="s">
        <v>4</v>
      </c>
      <c r="D7" s="70" t="s">
        <v>42</v>
      </c>
      <c r="E7" s="70" t="s">
        <v>15</v>
      </c>
      <c r="F7" s="70"/>
      <c r="G7" s="71" t="s">
        <v>13</v>
      </c>
      <c r="H7" s="72" t="s">
        <v>16</v>
      </c>
      <c r="I7" s="69" t="s">
        <v>45</v>
      </c>
      <c r="J7" s="69" t="s">
        <v>44</v>
      </c>
      <c r="K7" s="72" t="s">
        <v>2</v>
      </c>
      <c r="L7" s="69" t="s">
        <v>5</v>
      </c>
      <c r="M7" s="9"/>
    </row>
    <row r="8" spans="2:13" ht="39.75" customHeight="1">
      <c r="B8" s="16">
        <v>1</v>
      </c>
      <c r="C8" s="42" t="s">
        <v>17</v>
      </c>
      <c r="D8" s="24">
        <v>2214488</v>
      </c>
      <c r="E8" s="25"/>
      <c r="F8" s="26"/>
      <c r="G8" s="27"/>
      <c r="H8" s="28"/>
      <c r="I8" s="13">
        <f>D8*3/100</f>
        <v>66434.64</v>
      </c>
      <c r="J8" s="13">
        <f>I8*3/4</f>
        <v>49825.979999999996</v>
      </c>
      <c r="K8" s="18">
        <v>14849</v>
      </c>
      <c r="L8" s="14">
        <f>K8/I8*100</f>
        <v>22.351291434709363</v>
      </c>
      <c r="M8" s="4"/>
    </row>
    <row r="9" spans="1:15" s="64" customFormat="1" ht="39.75" customHeight="1">
      <c r="A9" s="10"/>
      <c r="B9" s="17">
        <v>2</v>
      </c>
      <c r="C9" s="59" t="s">
        <v>18</v>
      </c>
      <c r="D9" s="29">
        <v>175821</v>
      </c>
      <c r="E9" s="30"/>
      <c r="F9" s="31"/>
      <c r="G9" s="32"/>
      <c r="H9" s="33"/>
      <c r="I9" s="13">
        <f aca="true" t="shared" si="0" ref="I9:I38">D9*3/100</f>
        <v>5274.63</v>
      </c>
      <c r="J9" s="13">
        <f aca="true" t="shared" si="1" ref="J9:J38">I9*3/4</f>
        <v>3955.9725</v>
      </c>
      <c r="K9" s="15">
        <v>0</v>
      </c>
      <c r="L9" s="14">
        <f aca="true" t="shared" si="2" ref="L9:L38">K9/I9*100</f>
        <v>0</v>
      </c>
      <c r="M9" s="10"/>
      <c r="N9" s="65"/>
      <c r="O9" s="65"/>
    </row>
    <row r="10" spans="1:15" s="64" customFormat="1" ht="39.75" customHeight="1">
      <c r="A10" s="10"/>
      <c r="B10" s="16">
        <v>3</v>
      </c>
      <c r="C10" s="59" t="s">
        <v>19</v>
      </c>
      <c r="D10" s="29">
        <v>356800</v>
      </c>
      <c r="E10" s="30"/>
      <c r="F10" s="31"/>
      <c r="G10" s="32"/>
      <c r="H10" s="34"/>
      <c r="I10" s="13">
        <f t="shared" si="0"/>
        <v>10704</v>
      </c>
      <c r="J10" s="13">
        <f t="shared" si="1"/>
        <v>8028</v>
      </c>
      <c r="K10" s="15">
        <v>0</v>
      </c>
      <c r="L10" s="14">
        <f t="shared" si="2"/>
        <v>0</v>
      </c>
      <c r="M10" s="10"/>
      <c r="N10" s="65"/>
      <c r="O10" s="65"/>
    </row>
    <row r="11" spans="1:15" s="11" customFormat="1" ht="39.75" customHeight="1">
      <c r="A11" s="10"/>
      <c r="B11" s="17">
        <v>4</v>
      </c>
      <c r="C11" s="59" t="s">
        <v>20</v>
      </c>
      <c r="D11" s="29">
        <v>17978</v>
      </c>
      <c r="E11" s="30"/>
      <c r="F11" s="31"/>
      <c r="G11" s="32"/>
      <c r="H11" s="33"/>
      <c r="I11" s="13">
        <f t="shared" si="0"/>
        <v>539.34</v>
      </c>
      <c r="J11" s="13">
        <f t="shared" si="1"/>
        <v>404.505</v>
      </c>
      <c r="K11" s="15">
        <v>0</v>
      </c>
      <c r="L11" s="14">
        <f t="shared" si="2"/>
        <v>0</v>
      </c>
      <c r="M11" s="10"/>
      <c r="N11" s="12"/>
      <c r="O11" s="12"/>
    </row>
    <row r="12" spans="1:15" s="64" customFormat="1" ht="39.75" customHeight="1">
      <c r="A12" s="10"/>
      <c r="B12" s="16">
        <v>5</v>
      </c>
      <c r="C12" s="59" t="s">
        <v>21</v>
      </c>
      <c r="D12" s="29">
        <v>435384</v>
      </c>
      <c r="E12" s="30"/>
      <c r="F12" s="31"/>
      <c r="G12" s="32"/>
      <c r="H12" s="34"/>
      <c r="I12" s="13">
        <f t="shared" si="0"/>
        <v>13061.52</v>
      </c>
      <c r="J12" s="13">
        <f t="shared" si="1"/>
        <v>9796.14</v>
      </c>
      <c r="K12" s="15">
        <v>0</v>
      </c>
      <c r="L12" s="14">
        <f t="shared" si="2"/>
        <v>0</v>
      </c>
      <c r="M12" s="10"/>
      <c r="N12" s="65"/>
      <c r="O12" s="65"/>
    </row>
    <row r="13" spans="1:15" s="73" customFormat="1" ht="39.75" customHeight="1">
      <c r="A13" s="4"/>
      <c r="B13" s="17">
        <v>6</v>
      </c>
      <c r="C13" s="59" t="s">
        <v>22</v>
      </c>
      <c r="D13" s="29">
        <v>149426</v>
      </c>
      <c r="E13" s="30"/>
      <c r="F13" s="31"/>
      <c r="G13" s="32"/>
      <c r="H13" s="34"/>
      <c r="I13" s="13">
        <f t="shared" si="0"/>
        <v>4482.78</v>
      </c>
      <c r="J13" s="13">
        <f t="shared" si="1"/>
        <v>3362.085</v>
      </c>
      <c r="K13" s="77">
        <v>585</v>
      </c>
      <c r="L13" s="14">
        <f t="shared" si="2"/>
        <v>13.04993776183529</v>
      </c>
      <c r="M13" s="4"/>
      <c r="N13" s="74"/>
      <c r="O13" s="74"/>
    </row>
    <row r="14" spans="1:17" s="64" customFormat="1" ht="39.75" customHeight="1">
      <c r="A14" s="10"/>
      <c r="B14" s="16">
        <v>7</v>
      </c>
      <c r="C14" s="59" t="s">
        <v>41</v>
      </c>
      <c r="D14" s="29">
        <v>214665</v>
      </c>
      <c r="E14" s="30"/>
      <c r="F14" s="31"/>
      <c r="G14" s="32"/>
      <c r="H14" s="34"/>
      <c r="I14" s="13">
        <f t="shared" si="0"/>
        <v>6439.95</v>
      </c>
      <c r="J14" s="13">
        <f t="shared" si="1"/>
        <v>4829.9625</v>
      </c>
      <c r="K14" s="77">
        <v>0</v>
      </c>
      <c r="L14" s="14">
        <f t="shared" si="2"/>
        <v>0</v>
      </c>
      <c r="M14" s="10"/>
      <c r="N14" s="65"/>
      <c r="O14" s="65"/>
      <c r="Q14" s="64">
        <v>3</v>
      </c>
    </row>
    <row r="15" spans="1:15" s="64" customFormat="1" ht="39.75" customHeight="1">
      <c r="A15" s="10"/>
      <c r="B15" s="17">
        <v>8</v>
      </c>
      <c r="C15" s="59" t="s">
        <v>23</v>
      </c>
      <c r="D15" s="29">
        <v>101544</v>
      </c>
      <c r="E15" s="30"/>
      <c r="F15" s="31"/>
      <c r="G15" s="32"/>
      <c r="H15" s="34"/>
      <c r="I15" s="13">
        <f t="shared" si="0"/>
        <v>3046.32</v>
      </c>
      <c r="J15" s="13">
        <f t="shared" si="1"/>
        <v>2284.7400000000002</v>
      </c>
      <c r="K15" s="77">
        <v>0</v>
      </c>
      <c r="L15" s="14">
        <f t="shared" si="2"/>
        <v>0</v>
      </c>
      <c r="M15" s="10"/>
      <c r="N15" s="65"/>
      <c r="O15" s="65"/>
    </row>
    <row r="16" spans="1:15" s="64" customFormat="1" ht="39.75" customHeight="1">
      <c r="A16" s="10"/>
      <c r="B16" s="16">
        <v>9</v>
      </c>
      <c r="C16" s="59" t="s">
        <v>24</v>
      </c>
      <c r="D16" s="29">
        <v>921183</v>
      </c>
      <c r="E16" s="30"/>
      <c r="F16" s="31"/>
      <c r="G16" s="32"/>
      <c r="H16" s="34"/>
      <c r="I16" s="13">
        <f t="shared" si="0"/>
        <v>27635.49</v>
      </c>
      <c r="J16" s="13">
        <f t="shared" si="1"/>
        <v>20726.6175</v>
      </c>
      <c r="K16" s="77">
        <v>214</v>
      </c>
      <c r="L16" s="14">
        <f t="shared" si="2"/>
        <v>0.7743665844173561</v>
      </c>
      <c r="M16" s="10"/>
      <c r="N16" s="65"/>
      <c r="O16" s="65"/>
    </row>
    <row r="17" spans="1:15" s="75" customFormat="1" ht="39.75" customHeight="1">
      <c r="A17" s="78"/>
      <c r="B17" s="79">
        <v>10</v>
      </c>
      <c r="C17" s="80" t="s">
        <v>25</v>
      </c>
      <c r="D17" s="81">
        <v>1986034</v>
      </c>
      <c r="E17" s="82"/>
      <c r="F17" s="83"/>
      <c r="G17" s="84"/>
      <c r="H17" s="85"/>
      <c r="I17" s="86">
        <f t="shared" si="0"/>
        <v>59581.02</v>
      </c>
      <c r="J17" s="86">
        <f t="shared" si="1"/>
        <v>44685.765</v>
      </c>
      <c r="K17" s="87">
        <v>39</v>
      </c>
      <c r="L17" s="14">
        <f t="shared" si="2"/>
        <v>0.06545708683738546</v>
      </c>
      <c r="M17" s="78"/>
      <c r="N17" s="76"/>
      <c r="O17" s="76"/>
    </row>
    <row r="18" spans="1:15" s="64" customFormat="1" ht="39.75" customHeight="1">
      <c r="A18" s="10"/>
      <c r="B18" s="16">
        <v>11</v>
      </c>
      <c r="C18" s="59" t="s">
        <v>26</v>
      </c>
      <c r="D18" s="29">
        <v>306387</v>
      </c>
      <c r="E18" s="30"/>
      <c r="F18" s="31"/>
      <c r="G18" s="32"/>
      <c r="H18" s="34"/>
      <c r="I18" s="13">
        <f t="shared" si="0"/>
        <v>9191.61</v>
      </c>
      <c r="J18" s="13">
        <f t="shared" si="1"/>
        <v>6893.7075</v>
      </c>
      <c r="K18" s="77">
        <v>27</v>
      </c>
      <c r="L18" s="14">
        <f t="shared" si="2"/>
        <v>0.29374614458185233</v>
      </c>
      <c r="M18" s="10"/>
      <c r="N18" s="65"/>
      <c r="O18" s="65"/>
    </row>
    <row r="19" spans="1:15" s="64" customFormat="1" ht="39.75" customHeight="1" thickBot="1">
      <c r="A19" s="10"/>
      <c r="B19" s="88">
        <v>12</v>
      </c>
      <c r="C19" s="60" t="s">
        <v>3</v>
      </c>
      <c r="D19" s="35">
        <v>185853</v>
      </c>
      <c r="E19" s="36"/>
      <c r="F19" s="37"/>
      <c r="G19" s="38"/>
      <c r="H19" s="39"/>
      <c r="I19" s="61">
        <f t="shared" si="0"/>
        <v>5575.59</v>
      </c>
      <c r="J19" s="61">
        <f t="shared" si="1"/>
        <v>4181.6925</v>
      </c>
      <c r="K19" s="89">
        <v>196</v>
      </c>
      <c r="L19" s="90">
        <f t="shared" si="2"/>
        <v>3.5153230420457744</v>
      </c>
      <c r="M19" s="10"/>
      <c r="N19" s="65"/>
      <c r="O19" s="65"/>
    </row>
    <row r="20" spans="1:15" s="51" customFormat="1" ht="39.75" customHeight="1" thickBot="1">
      <c r="A20" s="43"/>
      <c r="B20" s="53"/>
      <c r="C20" s="54" t="s">
        <v>11</v>
      </c>
      <c r="D20" s="55">
        <f>SUM(D8:D19)</f>
        <v>7065563</v>
      </c>
      <c r="E20" s="55">
        <f>SUM(E8:E19)</f>
        <v>0</v>
      </c>
      <c r="F20" s="55">
        <f>SUM(F8:F19)</f>
        <v>0</v>
      </c>
      <c r="G20" s="56">
        <f>SUM(G8:G19)</f>
        <v>0</v>
      </c>
      <c r="H20" s="57"/>
      <c r="I20" s="50">
        <f>SUM(I8:I19)</f>
        <v>211966.88999999998</v>
      </c>
      <c r="J20" s="49">
        <f t="shared" si="1"/>
        <v>158975.16749999998</v>
      </c>
      <c r="K20" s="58">
        <f>SUM(K8:K19)</f>
        <v>15910</v>
      </c>
      <c r="L20" s="50">
        <f t="shared" si="2"/>
        <v>7.505889245249577</v>
      </c>
      <c r="M20" s="43"/>
      <c r="N20" s="52"/>
      <c r="O20" s="52"/>
    </row>
    <row r="21" spans="1:15" s="64" customFormat="1" ht="39.75" customHeight="1">
      <c r="A21" s="10"/>
      <c r="B21" s="16">
        <v>13</v>
      </c>
      <c r="C21" s="42" t="s">
        <v>34</v>
      </c>
      <c r="D21" s="24">
        <v>84868</v>
      </c>
      <c r="E21" s="25"/>
      <c r="F21" s="26"/>
      <c r="G21" s="27"/>
      <c r="H21" s="41"/>
      <c r="I21" s="13">
        <f t="shared" si="0"/>
        <v>2546.04</v>
      </c>
      <c r="J21" s="13">
        <f t="shared" si="1"/>
        <v>1909.53</v>
      </c>
      <c r="K21" s="13">
        <v>113</v>
      </c>
      <c r="L21" s="14">
        <f t="shared" si="2"/>
        <v>4.438264913355643</v>
      </c>
      <c r="M21" s="10"/>
      <c r="N21" s="65"/>
      <c r="O21" s="65"/>
    </row>
    <row r="22" spans="1:15" s="64" customFormat="1" ht="39.75" customHeight="1">
      <c r="A22" s="10"/>
      <c r="B22" s="16">
        <v>14</v>
      </c>
      <c r="C22" s="42" t="s">
        <v>0</v>
      </c>
      <c r="D22" s="24">
        <v>415904</v>
      </c>
      <c r="E22" s="25"/>
      <c r="F22" s="26"/>
      <c r="G22" s="27"/>
      <c r="H22" s="41"/>
      <c r="I22" s="13">
        <f t="shared" si="0"/>
        <v>12477.12</v>
      </c>
      <c r="J22" s="13">
        <f t="shared" si="1"/>
        <v>9357.84</v>
      </c>
      <c r="K22" s="13">
        <v>0</v>
      </c>
      <c r="L22" s="14">
        <f t="shared" si="2"/>
        <v>0</v>
      </c>
      <c r="M22" s="10"/>
      <c r="N22" s="65"/>
      <c r="O22" s="65"/>
    </row>
    <row r="23" spans="1:15" s="11" customFormat="1" ht="39.75" customHeight="1">
      <c r="A23" s="10"/>
      <c r="B23" s="16">
        <v>15</v>
      </c>
      <c r="C23" s="42" t="s">
        <v>27</v>
      </c>
      <c r="D23" s="24">
        <v>4629</v>
      </c>
      <c r="E23" s="25"/>
      <c r="F23" s="26"/>
      <c r="G23" s="27"/>
      <c r="H23" s="41"/>
      <c r="I23" s="13">
        <f t="shared" si="0"/>
        <v>138.87</v>
      </c>
      <c r="J23" s="13">
        <f t="shared" si="1"/>
        <v>104.1525</v>
      </c>
      <c r="K23" s="13">
        <v>0</v>
      </c>
      <c r="L23" s="14">
        <f t="shared" si="2"/>
        <v>0</v>
      </c>
      <c r="M23" s="10"/>
      <c r="N23" s="12"/>
      <c r="O23" s="12"/>
    </row>
    <row r="24" spans="1:15" s="64" customFormat="1" ht="39.75" customHeight="1">
      <c r="A24" s="10"/>
      <c r="B24" s="16">
        <v>16</v>
      </c>
      <c r="C24" s="59" t="s">
        <v>33</v>
      </c>
      <c r="D24" s="29">
        <v>976246</v>
      </c>
      <c r="E24" s="30"/>
      <c r="F24" s="31"/>
      <c r="G24" s="32"/>
      <c r="H24" s="34"/>
      <c r="I24" s="13">
        <f t="shared" si="0"/>
        <v>29287.38</v>
      </c>
      <c r="J24" s="13">
        <f t="shared" si="1"/>
        <v>21965.535</v>
      </c>
      <c r="K24" s="15">
        <v>503.4</v>
      </c>
      <c r="L24" s="14">
        <f t="shared" si="2"/>
        <v>1.7188290656248526</v>
      </c>
      <c r="M24" s="10"/>
      <c r="N24" s="65"/>
      <c r="O24" s="65"/>
    </row>
    <row r="25" spans="1:15" s="73" customFormat="1" ht="39.75" customHeight="1">
      <c r="A25" s="4"/>
      <c r="B25" s="16">
        <v>17</v>
      </c>
      <c r="C25" s="59" t="s">
        <v>32</v>
      </c>
      <c r="D25" s="29">
        <v>378864</v>
      </c>
      <c r="E25" s="30"/>
      <c r="F25" s="31"/>
      <c r="G25" s="32"/>
      <c r="H25" s="34"/>
      <c r="I25" s="13">
        <f t="shared" si="0"/>
        <v>11365.92</v>
      </c>
      <c r="J25" s="13">
        <f t="shared" si="1"/>
        <v>8524.44</v>
      </c>
      <c r="K25" s="15">
        <v>0</v>
      </c>
      <c r="L25" s="14">
        <f t="shared" si="2"/>
        <v>0</v>
      </c>
      <c r="M25" s="4"/>
      <c r="N25" s="74"/>
      <c r="O25" s="74"/>
    </row>
    <row r="26" spans="1:15" s="73" customFormat="1" ht="39.75" customHeight="1">
      <c r="A26" s="4"/>
      <c r="B26" s="16">
        <v>18</v>
      </c>
      <c r="C26" s="59" t="s">
        <v>31</v>
      </c>
      <c r="D26" s="29">
        <v>37365</v>
      </c>
      <c r="E26" s="30"/>
      <c r="F26" s="31"/>
      <c r="G26" s="32"/>
      <c r="H26" s="34"/>
      <c r="I26" s="13">
        <f t="shared" si="0"/>
        <v>1120.95</v>
      </c>
      <c r="J26" s="13">
        <f t="shared" si="1"/>
        <v>840.7125000000001</v>
      </c>
      <c r="K26" s="15">
        <v>0</v>
      </c>
      <c r="L26" s="14">
        <f t="shared" si="2"/>
        <v>0</v>
      </c>
      <c r="M26" s="4"/>
      <c r="N26" s="74"/>
      <c r="O26" s="74"/>
    </row>
    <row r="27" spans="1:15" s="73" customFormat="1" ht="39.75" customHeight="1">
      <c r="A27" s="4"/>
      <c r="B27" s="16">
        <v>19</v>
      </c>
      <c r="C27" s="59" t="s">
        <v>7</v>
      </c>
      <c r="D27" s="29">
        <v>3313</v>
      </c>
      <c r="E27" s="30"/>
      <c r="F27" s="31"/>
      <c r="G27" s="32"/>
      <c r="H27" s="34"/>
      <c r="I27" s="13">
        <f t="shared" si="0"/>
        <v>99.39</v>
      </c>
      <c r="J27" s="13">
        <f t="shared" si="1"/>
        <v>74.5425</v>
      </c>
      <c r="K27" s="15">
        <v>0</v>
      </c>
      <c r="L27" s="14">
        <f t="shared" si="2"/>
        <v>0</v>
      </c>
      <c r="M27" s="4"/>
      <c r="N27" s="74"/>
      <c r="O27" s="74"/>
    </row>
    <row r="28" spans="1:15" s="73" customFormat="1" ht="39.75" customHeight="1">
      <c r="A28" s="4"/>
      <c r="B28" s="16">
        <v>20</v>
      </c>
      <c r="C28" s="59" t="s">
        <v>30</v>
      </c>
      <c r="D28" s="29">
        <v>129399</v>
      </c>
      <c r="E28" s="30"/>
      <c r="F28" s="31"/>
      <c r="G28" s="32"/>
      <c r="H28" s="34"/>
      <c r="I28" s="13">
        <f t="shared" si="0"/>
        <v>3881.97</v>
      </c>
      <c r="J28" s="13">
        <f t="shared" si="1"/>
        <v>2911.4775</v>
      </c>
      <c r="K28" s="15">
        <v>0</v>
      </c>
      <c r="L28" s="14">
        <f t="shared" si="2"/>
        <v>0</v>
      </c>
      <c r="M28" s="4"/>
      <c r="N28" s="74"/>
      <c r="O28" s="74"/>
    </row>
    <row r="29" spans="1:15" s="64" customFormat="1" ht="39.75" customHeight="1">
      <c r="A29" s="10"/>
      <c r="B29" s="16">
        <v>21</v>
      </c>
      <c r="C29" s="59" t="s">
        <v>29</v>
      </c>
      <c r="D29" s="29">
        <v>53399</v>
      </c>
      <c r="E29" s="30"/>
      <c r="F29" s="31"/>
      <c r="G29" s="32"/>
      <c r="H29" s="34"/>
      <c r="I29" s="13">
        <f t="shared" si="0"/>
        <v>1601.97</v>
      </c>
      <c r="J29" s="13">
        <f t="shared" si="1"/>
        <v>1201.4775</v>
      </c>
      <c r="K29" s="15">
        <v>0</v>
      </c>
      <c r="L29" s="14">
        <f t="shared" si="2"/>
        <v>0</v>
      </c>
      <c r="M29" s="10"/>
      <c r="N29" s="65"/>
      <c r="O29" s="65"/>
    </row>
    <row r="30" spans="1:15" s="73" customFormat="1" ht="39.75" customHeight="1">
      <c r="A30" s="4"/>
      <c r="B30" s="16">
        <v>22</v>
      </c>
      <c r="C30" s="59" t="s">
        <v>28</v>
      </c>
      <c r="D30" s="29">
        <v>57839</v>
      </c>
      <c r="E30" s="30"/>
      <c r="F30" s="31"/>
      <c r="G30" s="32"/>
      <c r="H30" s="34"/>
      <c r="I30" s="13">
        <f t="shared" si="0"/>
        <v>1735.17</v>
      </c>
      <c r="J30" s="13">
        <f t="shared" si="1"/>
        <v>1301.3775</v>
      </c>
      <c r="K30" s="15">
        <v>0</v>
      </c>
      <c r="L30" s="14">
        <f t="shared" si="2"/>
        <v>0</v>
      </c>
      <c r="M30" s="4"/>
      <c r="N30" s="74"/>
      <c r="O30" s="74"/>
    </row>
    <row r="31" spans="2:15" ht="39.75" customHeight="1">
      <c r="B31" s="16">
        <v>23</v>
      </c>
      <c r="C31" s="59" t="s">
        <v>39</v>
      </c>
      <c r="D31" s="29">
        <v>72157</v>
      </c>
      <c r="E31" s="30"/>
      <c r="F31" s="31"/>
      <c r="G31" s="32"/>
      <c r="H31" s="34"/>
      <c r="I31" s="13">
        <f t="shared" si="0"/>
        <v>2164.71</v>
      </c>
      <c r="J31" s="13">
        <f t="shared" si="1"/>
        <v>1623.5325</v>
      </c>
      <c r="K31" s="15">
        <v>732</v>
      </c>
      <c r="L31" s="14">
        <f t="shared" si="2"/>
        <v>33.815153069002314</v>
      </c>
      <c r="M31" s="4"/>
      <c r="N31" s="2"/>
      <c r="O31" s="2"/>
    </row>
    <row r="32" spans="2:15" ht="39.75" customHeight="1">
      <c r="B32" s="16">
        <v>24</v>
      </c>
      <c r="C32" s="59" t="s">
        <v>38</v>
      </c>
      <c r="D32" s="29">
        <v>35205</v>
      </c>
      <c r="E32" s="30"/>
      <c r="F32" s="31"/>
      <c r="G32" s="32"/>
      <c r="H32" s="34"/>
      <c r="I32" s="13">
        <f t="shared" si="0"/>
        <v>1056.15</v>
      </c>
      <c r="J32" s="13">
        <f t="shared" si="1"/>
        <v>792.1125000000001</v>
      </c>
      <c r="K32" s="15">
        <v>0</v>
      </c>
      <c r="L32" s="14">
        <f t="shared" si="2"/>
        <v>0</v>
      </c>
      <c r="M32" s="4"/>
      <c r="N32" s="2"/>
      <c r="O32" s="2"/>
    </row>
    <row r="33" spans="1:15" s="64" customFormat="1" ht="39.75" customHeight="1">
      <c r="A33" s="10"/>
      <c r="B33" s="16">
        <v>25</v>
      </c>
      <c r="C33" s="59" t="s">
        <v>36</v>
      </c>
      <c r="D33" s="29">
        <v>3442</v>
      </c>
      <c r="E33" s="30"/>
      <c r="F33" s="31"/>
      <c r="G33" s="32"/>
      <c r="H33" s="34"/>
      <c r="I33" s="13">
        <f t="shared" si="0"/>
        <v>103.26</v>
      </c>
      <c r="J33" s="13">
        <f t="shared" si="1"/>
        <v>77.44500000000001</v>
      </c>
      <c r="K33" s="15">
        <v>0</v>
      </c>
      <c r="L33" s="14">
        <f t="shared" si="2"/>
        <v>0</v>
      </c>
      <c r="M33" s="10"/>
      <c r="N33" s="65"/>
      <c r="O33" s="65"/>
    </row>
    <row r="34" spans="1:15" s="11" customFormat="1" ht="39.75" customHeight="1" thickBot="1">
      <c r="A34" s="10"/>
      <c r="B34" s="62">
        <v>26</v>
      </c>
      <c r="C34" s="60" t="s">
        <v>37</v>
      </c>
      <c r="D34" s="35">
        <v>52</v>
      </c>
      <c r="E34" s="36"/>
      <c r="F34" s="37"/>
      <c r="G34" s="38"/>
      <c r="H34" s="39"/>
      <c r="I34" s="61">
        <f t="shared" si="0"/>
        <v>1.56</v>
      </c>
      <c r="J34" s="61">
        <f t="shared" si="1"/>
        <v>1.17</v>
      </c>
      <c r="K34" s="63">
        <v>0</v>
      </c>
      <c r="L34" s="14">
        <f t="shared" si="2"/>
        <v>0</v>
      </c>
      <c r="M34" s="10"/>
      <c r="N34" s="12"/>
      <c r="O34" s="12"/>
    </row>
    <row r="35" spans="1:15" s="51" customFormat="1" ht="63" customHeight="1" thickBot="1">
      <c r="A35" s="43"/>
      <c r="B35" s="53"/>
      <c r="C35" s="45" t="s">
        <v>40</v>
      </c>
      <c r="D35" s="55">
        <f>SUM(D21:D34)</f>
        <v>2252682</v>
      </c>
      <c r="E35" s="55">
        <f>SUM(E22:E27)</f>
        <v>0</v>
      </c>
      <c r="F35" s="55">
        <f>SUM(F22:F27)</f>
        <v>0</v>
      </c>
      <c r="G35" s="56">
        <f>SUM(G22:G27)</f>
        <v>0</v>
      </c>
      <c r="H35" s="57"/>
      <c r="I35" s="50">
        <f>SUM(I21:I27)</f>
        <v>57035.67</v>
      </c>
      <c r="J35" s="49">
        <f t="shared" si="1"/>
        <v>42776.7525</v>
      </c>
      <c r="K35" s="58">
        <f>SUM(K21:K27)</f>
        <v>616.4</v>
      </c>
      <c r="L35" s="50">
        <f t="shared" si="2"/>
        <v>1.0807272010655788</v>
      </c>
      <c r="M35" s="43"/>
      <c r="N35" s="52"/>
      <c r="O35" s="52"/>
    </row>
    <row r="36" spans="1:15" s="66" customFormat="1" ht="42" customHeight="1" thickBot="1">
      <c r="A36" s="43"/>
      <c r="B36" s="44">
        <v>27</v>
      </c>
      <c r="C36" s="45" t="s">
        <v>9</v>
      </c>
      <c r="D36" s="46">
        <v>821678</v>
      </c>
      <c r="E36" s="46"/>
      <c r="F36" s="46"/>
      <c r="G36" s="47"/>
      <c r="H36" s="48"/>
      <c r="I36" s="49">
        <f t="shared" si="0"/>
        <v>24650.34</v>
      </c>
      <c r="J36" s="49">
        <f t="shared" si="1"/>
        <v>18487.755</v>
      </c>
      <c r="K36" s="49">
        <v>4158</v>
      </c>
      <c r="L36" s="14">
        <f t="shared" si="2"/>
        <v>16.867921497228842</v>
      </c>
      <c r="M36" s="43"/>
      <c r="N36" s="67"/>
      <c r="O36" s="67"/>
    </row>
    <row r="37" spans="1:15" s="51" customFormat="1" ht="42" customHeight="1" thickBot="1">
      <c r="A37" s="43"/>
      <c r="B37" s="53"/>
      <c r="C37" s="45" t="s">
        <v>10</v>
      </c>
      <c r="D37" s="55">
        <f>SUM(D36:D36)</f>
        <v>821678</v>
      </c>
      <c r="E37" s="55">
        <f>SUM(E36:E36)</f>
        <v>0</v>
      </c>
      <c r="F37" s="55">
        <f>SUM(F36:F36)</f>
        <v>0</v>
      </c>
      <c r="G37" s="56">
        <f>SUM(G36:G36)</f>
        <v>0</v>
      </c>
      <c r="H37" s="57"/>
      <c r="I37" s="50">
        <f>D37*3/100</f>
        <v>24650.34</v>
      </c>
      <c r="J37" s="49">
        <f t="shared" si="1"/>
        <v>18487.755</v>
      </c>
      <c r="K37" s="58">
        <f>SUM(K36:K36)</f>
        <v>4158</v>
      </c>
      <c r="L37" s="50">
        <f t="shared" si="2"/>
        <v>16.867921497228842</v>
      </c>
      <c r="M37" s="43"/>
      <c r="N37" s="52"/>
      <c r="O37" s="52"/>
    </row>
    <row r="38" spans="1:15" s="51" customFormat="1" ht="42" customHeight="1" thickBot="1">
      <c r="A38" s="43"/>
      <c r="B38" s="91">
        <v>28</v>
      </c>
      <c r="C38" s="92" t="s">
        <v>14</v>
      </c>
      <c r="D38" s="93">
        <v>2855080</v>
      </c>
      <c r="E38" s="93"/>
      <c r="F38" s="93"/>
      <c r="G38" s="94"/>
      <c r="H38" s="95"/>
      <c r="I38" s="96">
        <f t="shared" si="0"/>
        <v>85652.4</v>
      </c>
      <c r="J38" s="96">
        <f t="shared" si="1"/>
        <v>64239.299999999996</v>
      </c>
      <c r="K38" s="96">
        <v>2901</v>
      </c>
      <c r="L38" s="90">
        <f t="shared" si="2"/>
        <v>3.3869453745604328</v>
      </c>
      <c r="M38" s="43"/>
      <c r="N38" s="52"/>
      <c r="O38" s="52"/>
    </row>
    <row r="39" spans="1:15" s="51" customFormat="1" ht="42" customHeight="1" thickBot="1">
      <c r="A39" s="43"/>
      <c r="B39" s="44"/>
      <c r="C39" s="45" t="s">
        <v>12</v>
      </c>
      <c r="D39" s="46">
        <f>D20+D35+D37+D38</f>
        <v>12995003</v>
      </c>
      <c r="E39" s="46">
        <f>E20+E35+E37+E38</f>
        <v>0</v>
      </c>
      <c r="F39" s="46">
        <f>F20+F35+F37+F38</f>
        <v>0</v>
      </c>
      <c r="G39" s="47">
        <f>G20+G35+G37+G38</f>
        <v>0</v>
      </c>
      <c r="H39" s="48"/>
      <c r="I39" s="49">
        <f>I20+I35+I37+I38</f>
        <v>379305.30000000005</v>
      </c>
      <c r="J39" s="49">
        <f>J20+J35+J37+J38</f>
        <v>284478.975</v>
      </c>
      <c r="K39" s="49">
        <f>K20+K35+K37+K38</f>
        <v>23585.4</v>
      </c>
      <c r="L39" s="50">
        <f>K39/I39*100</f>
        <v>6.218051790997911</v>
      </c>
      <c r="M39" s="43"/>
      <c r="N39" s="52"/>
      <c r="O39" s="52"/>
    </row>
    <row r="40" spans="2:15" ht="33.75" customHeight="1">
      <c r="B40" s="7"/>
      <c r="C40" s="8"/>
      <c r="D40" s="8"/>
      <c r="E40" s="8"/>
      <c r="F40" s="8"/>
      <c r="G40" s="40"/>
      <c r="H40" s="40"/>
      <c r="I40" s="7"/>
      <c r="J40" s="7"/>
      <c r="K40" s="104" t="s">
        <v>35</v>
      </c>
      <c r="L40" s="105"/>
      <c r="M40" s="4"/>
      <c r="N40" s="2"/>
      <c r="O40" s="2"/>
    </row>
    <row r="41" spans="13:15" ht="21.75" customHeight="1">
      <c r="M41" s="4"/>
      <c r="N41" s="2"/>
      <c r="O41" s="2"/>
    </row>
    <row r="42" spans="2:15" ht="21.75" customHeight="1">
      <c r="B42" s="4"/>
      <c r="N42" s="2"/>
      <c r="O42" s="2"/>
    </row>
    <row r="43" spans="2:15" ht="21.75" customHeight="1">
      <c r="B43" s="4"/>
      <c r="N43" s="2"/>
      <c r="O43" s="2"/>
    </row>
    <row r="44" spans="2:15" ht="21.75" customHeight="1">
      <c r="B44" s="4"/>
      <c r="N44" s="2"/>
      <c r="O44" s="2"/>
    </row>
    <row r="45" spans="2:15" ht="21.75" customHeight="1">
      <c r="B45" s="4"/>
      <c r="N45" s="2"/>
      <c r="O45" s="2"/>
    </row>
    <row r="46" spans="2:15" ht="21.75" customHeight="1">
      <c r="B46" s="4"/>
      <c r="N46" s="2"/>
      <c r="O46" s="2"/>
    </row>
    <row r="47" spans="2:15" ht="21.75" customHeight="1">
      <c r="B47" s="4"/>
      <c r="N47" s="2"/>
      <c r="O47" s="2"/>
    </row>
    <row r="48" spans="2:15" ht="21.75" customHeight="1">
      <c r="B48" s="4"/>
      <c r="N48" s="2"/>
      <c r="O48" s="2"/>
    </row>
    <row r="49" spans="2:15" ht="21.75" customHeight="1">
      <c r="B49" s="4"/>
      <c r="N49" s="2"/>
      <c r="O49" s="2"/>
    </row>
    <row r="50" spans="2:15" ht="21.75" customHeight="1">
      <c r="B50" s="4"/>
      <c r="N50" s="2"/>
      <c r="O50" s="2"/>
    </row>
    <row r="51" spans="2:15" ht="21.75" customHeight="1">
      <c r="B51" s="4"/>
      <c r="N51" s="2"/>
      <c r="O51" s="2"/>
    </row>
    <row r="52" spans="2:15" ht="21.75" customHeight="1">
      <c r="B52" s="4"/>
      <c r="N52" s="2"/>
      <c r="O52" s="2"/>
    </row>
    <row r="53" spans="2:15" ht="21.75" customHeight="1">
      <c r="B53" s="4"/>
      <c r="N53" s="2"/>
      <c r="O53" s="2"/>
    </row>
    <row r="54" spans="2:15" ht="21.75" customHeight="1">
      <c r="B54" s="4"/>
      <c r="N54" s="2"/>
      <c r="O54" s="2"/>
    </row>
    <row r="55" spans="2:15" ht="21.75" customHeight="1">
      <c r="B55" s="4"/>
      <c r="N55" s="2"/>
      <c r="O55" s="2"/>
    </row>
    <row r="56" spans="2:15" ht="21.75" customHeight="1">
      <c r="B56" s="4"/>
      <c r="N56" s="2"/>
      <c r="O56" s="2"/>
    </row>
  </sheetData>
  <sheetProtection/>
  <mergeCells count="4">
    <mergeCell ref="B4:C4"/>
    <mergeCell ref="K4:L4"/>
    <mergeCell ref="B5:L5"/>
    <mergeCell ref="K40:L40"/>
  </mergeCells>
  <printOptions/>
  <pageMargins left="0.41" right="0.17" top="0.59" bottom="0.53" header="0.41" footer="0.26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MAHENDRU</dc:creator>
  <cp:keywords/>
  <dc:description/>
  <cp:lastModifiedBy>Windows User</cp:lastModifiedBy>
  <cp:lastPrinted>2021-05-10T08:15:44Z</cp:lastPrinted>
  <dcterms:created xsi:type="dcterms:W3CDTF">2006-09-16T08:27:43Z</dcterms:created>
  <dcterms:modified xsi:type="dcterms:W3CDTF">2021-06-11T06:38:39Z</dcterms:modified>
  <cp:category/>
  <cp:version/>
  <cp:contentType/>
  <cp:contentStatus/>
</cp:coreProperties>
</file>