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64" windowHeight="7680" activeTab="0"/>
  </bookViews>
  <sheets>
    <sheet name="SHEET" sheetId="1" r:id="rId1"/>
  </sheets>
  <definedNames>
    <definedName name="_xlnm.Print_Area" localSheetId="0">'SHEET'!$A$1:$H$40</definedName>
  </definedNames>
  <calcPr fullCalcOnLoad="1"/>
</workbook>
</file>

<file path=xl/sharedStrings.xml><?xml version="1.0" encoding="utf-8"?>
<sst xmlns="http://schemas.openxmlformats.org/spreadsheetml/2006/main" count="44" uniqueCount="44">
  <si>
    <t>AXIS Bank</t>
  </si>
  <si>
    <t>S. No.</t>
  </si>
  <si>
    <t>Achievement</t>
  </si>
  <si>
    <t>UCO BANK</t>
  </si>
  <si>
    <t>Name of the Bank</t>
  </si>
  <si>
    <t>%age Ach.</t>
  </si>
  <si>
    <t>`</t>
  </si>
  <si>
    <t>J &amp; K BANK</t>
  </si>
  <si>
    <t>Punjab Gramin Bank</t>
  </si>
  <si>
    <t>TOTAL-RRBs</t>
  </si>
  <si>
    <t>TOTAL Public Sector Bks.</t>
  </si>
  <si>
    <t>GRAND TOTAL</t>
  </si>
  <si>
    <t>Punjab Cooperative Bank</t>
  </si>
  <si>
    <t>PUNJAB NATIONAL BANK</t>
  </si>
  <si>
    <t>BANK OF BARODA</t>
  </si>
  <si>
    <t>BANK OF INDIA</t>
  </si>
  <si>
    <t>BANK OF MAHARASHTRA</t>
  </si>
  <si>
    <t>CANARA BANK</t>
  </si>
  <si>
    <t>CENTRAL BANK OF INDIA</t>
  </si>
  <si>
    <t>INDIAN OVERSEAS BANK</t>
  </si>
  <si>
    <t>PUNJAB &amp; SIND BANK</t>
  </si>
  <si>
    <t>STATE BANK OF INDIA</t>
  </si>
  <si>
    <t>UNION BANK OF INDIA</t>
  </si>
  <si>
    <t>BANDHAN BANK</t>
  </si>
  <si>
    <t>Yes Bank</t>
  </si>
  <si>
    <t>Indusind Bank</t>
  </si>
  <si>
    <t>Kotak Mahindra Bank</t>
  </si>
  <si>
    <t>FEDERAL BANK</t>
  </si>
  <si>
    <t>ICICI BANK</t>
  </si>
  <si>
    <t>HDFC BANK</t>
  </si>
  <si>
    <t>IDBI BANK</t>
  </si>
  <si>
    <t>Ujjivan Small Finance Bank</t>
  </si>
  <si>
    <t>Jana Small Finance Bank</t>
  </si>
  <si>
    <t>AU Small Finance Bank</t>
  </si>
  <si>
    <t>Capital Small Finance Bank</t>
  </si>
  <si>
    <t>TOTAL Pvt. Sector &amp; Small Finance Bks.</t>
  </si>
  <si>
    <t>INDIAN BANK</t>
  </si>
  <si>
    <t>Targets for Debt Swap  (01.04.2021 -30.06.2021) (3% of Targets of Agriculture under ACP 2021-22)</t>
  </si>
  <si>
    <t xml:space="preserve">Targets Agriculture under ACP 2021-22                     </t>
  </si>
  <si>
    <t xml:space="preserve">Targets Agriculture under ACP 2021-22  for JUNE  </t>
  </si>
  <si>
    <t>PROGRESS ACHIEVED UNDER DEBT SWAP SCHEME UPTO 30.06.2021 IN THE STATE OF PUNJAB</t>
  </si>
  <si>
    <t>RBL Bank</t>
  </si>
  <si>
    <t>Annexure -55</t>
  </si>
  <si>
    <t>(Amt. in lacs)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</si>
</sst>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dd\.mm\.yyyy;@"/>
    <numFmt numFmtId="184" formatCode="yyyy/mm/dd;@"/>
    <numFmt numFmtId="185" formatCode="[$-409]dddd\,\ mmmm\ d\,\ yyyy"/>
    <numFmt numFmtId="186" formatCode="dd/mm/yyyy;@"/>
    <numFmt numFmtId="187" formatCode="dd/mm/yy;@"/>
  </numFmts>
  <fonts count="64">
    <font>
      <sz val="10"/>
      <name val="Arial"/>
      <family val="0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20"/>
      <name val="Tahoma"/>
      <family val="2"/>
    </font>
    <font>
      <b/>
      <sz val="28"/>
      <name val="Arial"/>
      <family val="2"/>
    </font>
    <font>
      <sz val="28"/>
      <name val="Arial"/>
      <family val="2"/>
    </font>
    <font>
      <b/>
      <sz val="22"/>
      <name val="Tahoma"/>
      <family val="2"/>
    </font>
    <font>
      <b/>
      <sz val="26"/>
      <name val="Rupee Foradian"/>
      <family val="2"/>
    </font>
    <font>
      <b/>
      <sz val="26.5"/>
      <name val="Tahoma"/>
      <family val="2"/>
    </font>
    <font>
      <sz val="26.5"/>
      <name val="Tahoma"/>
      <family val="2"/>
    </font>
    <font>
      <sz val="24"/>
      <name val="Arial"/>
      <family val="2"/>
    </font>
    <font>
      <b/>
      <sz val="24"/>
      <name val="Tahoma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Tahoma"/>
      <family val="2"/>
    </font>
    <font>
      <b/>
      <sz val="2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Tahoma"/>
      <family val="2"/>
    </font>
    <font>
      <b/>
      <sz val="22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 applyProtection="1">
      <alignment horizontal="center" vertical="center"/>
      <protection locked="0"/>
    </xf>
    <xf numFmtId="1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vertical="center" wrapText="1"/>
      <protection locked="0"/>
    </xf>
    <xf numFmtId="1" fontId="12" fillId="0" borderId="17" xfId="0" applyNumberFormat="1" applyFont="1" applyFill="1" applyBorder="1" applyAlignment="1" applyProtection="1">
      <alignment horizontal="center" vertical="center"/>
      <protection locked="0"/>
    </xf>
    <xf numFmtId="1" fontId="12" fillId="0" borderId="16" xfId="0" applyNumberFormat="1" applyFont="1" applyFill="1" applyBorder="1" applyAlignment="1" applyProtection="1">
      <alignment horizontal="center" vertical="center"/>
      <protection locked="0"/>
    </xf>
    <xf numFmtId="1" fontId="12" fillId="0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5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vertical="center"/>
      <protection locked="0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1" fontId="7" fillId="0" borderId="21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62" fillId="0" borderId="16" xfId="0" applyFont="1" applyFill="1" applyBorder="1" applyAlignment="1" applyProtection="1">
      <alignment horizontal="center" vertical="center" wrapText="1"/>
      <protection locked="0"/>
    </xf>
    <xf numFmtId="1" fontId="7" fillId="0" borderId="22" xfId="0" applyNumberFormat="1" applyFont="1" applyFill="1" applyBorder="1" applyAlignment="1" applyProtection="1">
      <alignment horizontal="center" vertical="center"/>
      <protection locked="0"/>
    </xf>
    <xf numFmtId="1" fontId="63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1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Alignment="1">
      <alignment/>
    </xf>
    <xf numFmtId="0" fontId="62" fillId="0" borderId="24" xfId="0" applyFont="1" applyFill="1" applyBorder="1" applyAlignment="1" applyProtection="1">
      <alignment horizontal="center" vertical="center"/>
      <protection locked="0"/>
    </xf>
    <xf numFmtId="0" fontId="63" fillId="0" borderId="25" xfId="0" applyFont="1" applyFill="1" applyBorder="1" applyAlignment="1" applyProtection="1">
      <alignment vertical="center"/>
      <protection locked="0"/>
    </xf>
    <xf numFmtId="1" fontId="63" fillId="0" borderId="26" xfId="0" applyNumberFormat="1" applyFont="1" applyFill="1" applyBorder="1" applyAlignment="1" applyProtection="1">
      <alignment horizontal="center" vertical="center"/>
      <protection locked="0"/>
    </xf>
    <xf numFmtId="0" fontId="63" fillId="0" borderId="25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" fontId="63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63" fillId="0" borderId="16" xfId="0" applyNumberFormat="1" applyFont="1" applyFill="1" applyBorder="1" applyAlignment="1" applyProtection="1">
      <alignment horizontal="center" vertical="center"/>
      <protection locked="0"/>
    </xf>
    <xf numFmtId="1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21" xfId="0" applyFont="1" applyFill="1" applyBorder="1" applyAlignment="1" applyProtection="1">
      <alignment vertical="center" wrapText="1"/>
      <protection locked="0"/>
    </xf>
    <xf numFmtId="1" fontId="12" fillId="0" borderId="29" xfId="0" applyNumberFormat="1" applyFont="1" applyFill="1" applyBorder="1" applyAlignment="1">
      <alignment horizontal="center" vertical="center"/>
    </xf>
    <xf numFmtId="1" fontId="12" fillId="0" borderId="30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56"/>
  <sheetViews>
    <sheetView tabSelected="1" view="pageBreakPreview" zoomScale="55" zoomScaleSheetLayoutView="55" zoomScalePageLayoutView="0" workbookViewId="0" topLeftCell="A3">
      <pane xSplit="3" ySplit="5" topLeftCell="F8" activePane="bottomRight" state="frozen"/>
      <selection pane="topLeft" activeCell="A3" sqref="A3"/>
      <selection pane="topRight" activeCell="E3" sqref="E3"/>
      <selection pane="bottomLeft" activeCell="A8" sqref="A8"/>
      <selection pane="bottomRight" activeCell="K7" sqref="K7"/>
    </sheetView>
  </sheetViews>
  <sheetFormatPr defaultColWidth="9.140625" defaultRowHeight="5.25" customHeight="1"/>
  <cols>
    <col min="1" max="1" width="9.140625" style="4" customWidth="1"/>
    <col min="2" max="2" width="15.421875" style="3" customWidth="1"/>
    <col min="3" max="3" width="82.421875" style="4" customWidth="1"/>
    <col min="4" max="4" width="27.421875" style="4" hidden="1" customWidth="1"/>
    <col min="5" max="5" width="23.7109375" style="4" hidden="1" customWidth="1"/>
    <col min="6" max="6" width="41.421875" style="47" customWidth="1"/>
    <col min="7" max="7" width="33.140625" style="3" customWidth="1"/>
    <col min="8" max="8" width="36.7109375" style="3" customWidth="1"/>
    <col min="9" max="9" width="20.28125" style="1" customWidth="1"/>
    <col min="10" max="10" width="30.421875" style="1" customWidth="1"/>
    <col min="11" max="11" width="22.7109375" style="1" customWidth="1"/>
    <col min="12" max="16384" width="9.140625" style="1" customWidth="1"/>
  </cols>
  <sheetData>
    <row r="1" ht="17.25" customHeight="1"/>
    <row r="2" ht="17.25" customHeight="1"/>
    <row r="3" ht="6.75" customHeight="1"/>
    <row r="4" spans="2:9" ht="33.75" customHeight="1" thickBot="1">
      <c r="B4" s="70" t="s">
        <v>6</v>
      </c>
      <c r="C4" s="70"/>
      <c r="D4" s="15"/>
      <c r="E4" s="15"/>
      <c r="F4" s="48"/>
      <c r="G4" s="71" t="s">
        <v>42</v>
      </c>
      <c r="H4" s="72"/>
      <c r="I4" s="4"/>
    </row>
    <row r="5" spans="2:9" ht="70.5" customHeight="1" thickBot="1">
      <c r="B5" s="73" t="s">
        <v>40</v>
      </c>
      <c r="C5" s="74"/>
      <c r="D5" s="74"/>
      <c r="E5" s="74"/>
      <c r="F5" s="74"/>
      <c r="G5" s="75"/>
      <c r="H5" s="76"/>
      <c r="I5" s="4"/>
    </row>
    <row r="6" spans="2:9" ht="31.5" customHeight="1" thickBot="1">
      <c r="B6" s="14"/>
      <c r="C6" s="5"/>
      <c r="D6" s="5"/>
      <c r="E6" s="5"/>
      <c r="F6" s="77" t="s">
        <v>43</v>
      </c>
      <c r="G6" s="78"/>
      <c r="H6" s="79"/>
      <c r="I6" s="4"/>
    </row>
    <row r="7" spans="1:9" s="6" customFormat="1" ht="147" customHeight="1" thickBot="1">
      <c r="A7" s="7"/>
      <c r="B7" s="38" t="s">
        <v>1</v>
      </c>
      <c r="C7" s="39" t="s">
        <v>4</v>
      </c>
      <c r="D7" s="40" t="s">
        <v>38</v>
      </c>
      <c r="E7" s="40" t="s">
        <v>39</v>
      </c>
      <c r="F7" s="49" t="s">
        <v>37</v>
      </c>
      <c r="G7" s="41" t="s">
        <v>2</v>
      </c>
      <c r="H7" s="39" t="s">
        <v>5</v>
      </c>
      <c r="I7" s="7"/>
    </row>
    <row r="8" spans="1:8" s="42" customFormat="1" ht="39.75" customHeight="1">
      <c r="A8" s="4"/>
      <c r="B8" s="13">
        <v>1</v>
      </c>
      <c r="C8" s="18" t="s">
        <v>13</v>
      </c>
      <c r="D8" s="16">
        <v>2225830</v>
      </c>
      <c r="E8" s="50">
        <f>D8/4</f>
        <v>556457.5</v>
      </c>
      <c r="F8" s="51">
        <f>E8*3/100</f>
        <v>16693.725</v>
      </c>
      <c r="G8" s="52">
        <v>2489</v>
      </c>
      <c r="H8" s="12">
        <f aca="true" t="shared" si="0" ref="H8:H40">G8/F8*100</f>
        <v>14.909793949522951</v>
      </c>
    </row>
    <row r="9" spans="1:11" s="34" customFormat="1" ht="39.75" customHeight="1">
      <c r="A9" s="8"/>
      <c r="B9" s="53">
        <v>2</v>
      </c>
      <c r="C9" s="54" t="s">
        <v>14</v>
      </c>
      <c r="D9" s="55">
        <v>182697</v>
      </c>
      <c r="E9" s="50">
        <f aca="true" t="shared" si="1" ref="E9:E40">D9/4</f>
        <v>45674.25</v>
      </c>
      <c r="F9" s="51">
        <f aca="true" t="shared" si="2" ref="F9:F39">E9*3/100</f>
        <v>1370.2275</v>
      </c>
      <c r="G9" s="56">
        <v>0</v>
      </c>
      <c r="H9" s="12">
        <f t="shared" si="0"/>
        <v>0</v>
      </c>
      <c r="J9" s="35"/>
      <c r="K9" s="35"/>
    </row>
    <row r="10" spans="1:11" s="34" customFormat="1" ht="39.75" customHeight="1">
      <c r="A10" s="8"/>
      <c r="B10" s="13">
        <v>3</v>
      </c>
      <c r="C10" s="54" t="s">
        <v>15</v>
      </c>
      <c r="D10" s="55">
        <v>372955</v>
      </c>
      <c r="E10" s="50">
        <f t="shared" si="1"/>
        <v>93238.75</v>
      </c>
      <c r="F10" s="51">
        <f t="shared" si="2"/>
        <v>2797.1625</v>
      </c>
      <c r="G10" s="56">
        <v>0</v>
      </c>
      <c r="H10" s="12">
        <f t="shared" si="0"/>
        <v>0</v>
      </c>
      <c r="J10" s="35"/>
      <c r="K10" s="35"/>
    </row>
    <row r="11" spans="1:11" s="34" customFormat="1" ht="39.75" customHeight="1">
      <c r="A11" s="8"/>
      <c r="B11" s="53">
        <v>4</v>
      </c>
      <c r="C11" s="54" t="s">
        <v>16</v>
      </c>
      <c r="D11" s="55">
        <v>18819</v>
      </c>
      <c r="E11" s="50">
        <f t="shared" si="1"/>
        <v>4704.75</v>
      </c>
      <c r="F11" s="51">
        <f t="shared" si="2"/>
        <v>141.1425</v>
      </c>
      <c r="G11" s="56">
        <v>0</v>
      </c>
      <c r="H11" s="12">
        <f t="shared" si="0"/>
        <v>0</v>
      </c>
      <c r="J11" s="35"/>
      <c r="K11" s="35"/>
    </row>
    <row r="12" spans="1:11" s="34" customFormat="1" ht="39.75" customHeight="1">
      <c r="A12" s="8"/>
      <c r="B12" s="13">
        <v>5</v>
      </c>
      <c r="C12" s="54" t="s">
        <v>17</v>
      </c>
      <c r="D12" s="55">
        <v>448743</v>
      </c>
      <c r="E12" s="50">
        <f t="shared" si="1"/>
        <v>112185.75</v>
      </c>
      <c r="F12" s="51">
        <f t="shared" si="2"/>
        <v>3365.5725</v>
      </c>
      <c r="G12" s="56">
        <v>0</v>
      </c>
      <c r="H12" s="12">
        <f t="shared" si="0"/>
        <v>0</v>
      </c>
      <c r="J12" s="35"/>
      <c r="K12" s="35"/>
    </row>
    <row r="13" spans="1:11" s="42" customFormat="1" ht="39.75" customHeight="1">
      <c r="A13" s="4"/>
      <c r="B13" s="53">
        <v>6</v>
      </c>
      <c r="C13" s="54" t="s">
        <v>18</v>
      </c>
      <c r="D13" s="55">
        <v>154831</v>
      </c>
      <c r="E13" s="50">
        <f t="shared" si="1"/>
        <v>38707.75</v>
      </c>
      <c r="F13" s="51">
        <f t="shared" si="2"/>
        <v>1161.2325</v>
      </c>
      <c r="G13" s="57">
        <v>454</v>
      </c>
      <c r="H13" s="12">
        <f t="shared" si="0"/>
        <v>39.0963911189189</v>
      </c>
      <c r="J13" s="43"/>
      <c r="K13" s="43"/>
    </row>
    <row r="14" spans="1:13" s="34" customFormat="1" ht="39.75" customHeight="1">
      <c r="A14" s="8"/>
      <c r="B14" s="13">
        <v>7</v>
      </c>
      <c r="C14" s="54" t="s">
        <v>36</v>
      </c>
      <c r="D14" s="55">
        <v>204338</v>
      </c>
      <c r="E14" s="50">
        <f t="shared" si="1"/>
        <v>51084.5</v>
      </c>
      <c r="F14" s="51">
        <f t="shared" si="2"/>
        <v>1532.535</v>
      </c>
      <c r="G14" s="57">
        <v>0</v>
      </c>
      <c r="H14" s="12">
        <f t="shared" si="0"/>
        <v>0</v>
      </c>
      <c r="J14" s="35"/>
      <c r="K14" s="35"/>
      <c r="M14" s="34">
        <v>3</v>
      </c>
    </row>
    <row r="15" spans="1:11" s="34" customFormat="1" ht="39.75" customHeight="1">
      <c r="A15" s="8"/>
      <c r="B15" s="53">
        <v>8</v>
      </c>
      <c r="C15" s="54" t="s">
        <v>19</v>
      </c>
      <c r="D15" s="55">
        <v>102918</v>
      </c>
      <c r="E15" s="50">
        <f t="shared" si="1"/>
        <v>25729.5</v>
      </c>
      <c r="F15" s="51">
        <f t="shared" si="2"/>
        <v>771.885</v>
      </c>
      <c r="G15" s="57">
        <v>0</v>
      </c>
      <c r="H15" s="12">
        <f t="shared" si="0"/>
        <v>0</v>
      </c>
      <c r="J15" s="35"/>
      <c r="K15" s="35"/>
    </row>
    <row r="16" spans="1:11" s="34" customFormat="1" ht="39.75" customHeight="1">
      <c r="A16" s="8"/>
      <c r="B16" s="13">
        <v>9</v>
      </c>
      <c r="C16" s="54" t="s">
        <v>20</v>
      </c>
      <c r="D16" s="55">
        <v>954579</v>
      </c>
      <c r="E16" s="50">
        <f t="shared" si="1"/>
        <v>238644.75</v>
      </c>
      <c r="F16" s="51">
        <f t="shared" si="2"/>
        <v>7159.3425</v>
      </c>
      <c r="G16" s="56">
        <v>213.88</v>
      </c>
      <c r="H16" s="12">
        <f t="shared" si="0"/>
        <v>2.987425172074112</v>
      </c>
      <c r="J16" s="35"/>
      <c r="K16" s="35"/>
    </row>
    <row r="17" spans="1:11" s="44" customFormat="1" ht="39.75" customHeight="1">
      <c r="A17" s="58"/>
      <c r="B17" s="59">
        <v>10</v>
      </c>
      <c r="C17" s="60" t="s">
        <v>21</v>
      </c>
      <c r="D17" s="61">
        <v>1986034</v>
      </c>
      <c r="E17" s="50">
        <f t="shared" si="1"/>
        <v>496508.5</v>
      </c>
      <c r="F17" s="51">
        <f t="shared" si="2"/>
        <v>14895.255</v>
      </c>
      <c r="G17" s="62">
        <v>29</v>
      </c>
      <c r="H17" s="12">
        <f t="shared" si="0"/>
        <v>0.19469287367017216</v>
      </c>
      <c r="J17" s="45"/>
      <c r="K17" s="45"/>
    </row>
    <row r="18" spans="1:11" s="34" customFormat="1" ht="39.75" customHeight="1">
      <c r="A18" s="8"/>
      <c r="B18" s="13">
        <v>11</v>
      </c>
      <c r="C18" s="54" t="s">
        <v>22</v>
      </c>
      <c r="D18" s="55">
        <v>315938</v>
      </c>
      <c r="E18" s="50">
        <f t="shared" si="1"/>
        <v>78984.5</v>
      </c>
      <c r="F18" s="51">
        <f t="shared" si="2"/>
        <v>2369.535</v>
      </c>
      <c r="G18" s="57">
        <v>27</v>
      </c>
      <c r="H18" s="12">
        <f t="shared" si="0"/>
        <v>1.1394640720647724</v>
      </c>
      <c r="J18" s="35"/>
      <c r="K18" s="35"/>
    </row>
    <row r="19" spans="1:11" s="34" customFormat="1" ht="39.75" customHeight="1" thickBot="1">
      <c r="A19" s="8"/>
      <c r="B19" s="63">
        <v>12</v>
      </c>
      <c r="C19" s="31" t="s">
        <v>3</v>
      </c>
      <c r="D19" s="17">
        <v>228254</v>
      </c>
      <c r="E19" s="64">
        <f t="shared" si="1"/>
        <v>57063.5</v>
      </c>
      <c r="F19" s="65">
        <f t="shared" si="2"/>
        <v>1711.905</v>
      </c>
      <c r="G19" s="66">
        <v>196</v>
      </c>
      <c r="H19" s="46">
        <f t="shared" si="0"/>
        <v>11.449233456295763</v>
      </c>
      <c r="J19" s="35"/>
      <c r="K19" s="35"/>
    </row>
    <row r="20" spans="1:11" s="25" customFormat="1" ht="39.75" customHeight="1" thickBot="1">
      <c r="A20" s="19"/>
      <c r="B20" s="27"/>
      <c r="C20" s="28" t="s">
        <v>10</v>
      </c>
      <c r="D20" s="29">
        <f>SUM(D8:D19)</f>
        <v>7195936</v>
      </c>
      <c r="E20" s="67">
        <f t="shared" si="1"/>
        <v>1798984</v>
      </c>
      <c r="F20" s="68">
        <f t="shared" si="2"/>
        <v>53969.52</v>
      </c>
      <c r="G20" s="30">
        <f>SUM(G8:G19)</f>
        <v>3408.88</v>
      </c>
      <c r="H20" s="24">
        <f t="shared" si="0"/>
        <v>6.316305944540549</v>
      </c>
      <c r="I20" s="19"/>
      <c r="J20" s="26"/>
      <c r="K20" s="26"/>
    </row>
    <row r="21" spans="1:11" s="34" customFormat="1" ht="39.75" customHeight="1">
      <c r="A21" s="8"/>
      <c r="B21" s="13">
        <v>13</v>
      </c>
      <c r="C21" s="18" t="s">
        <v>30</v>
      </c>
      <c r="D21" s="16">
        <v>85605</v>
      </c>
      <c r="E21" s="50">
        <f t="shared" si="1"/>
        <v>21401.25</v>
      </c>
      <c r="F21" s="51">
        <f t="shared" si="2"/>
        <v>642.0375</v>
      </c>
      <c r="G21" s="11">
        <v>115</v>
      </c>
      <c r="H21" s="12">
        <f t="shared" si="0"/>
        <v>17.911726339972354</v>
      </c>
      <c r="J21" s="35"/>
      <c r="K21" s="35"/>
    </row>
    <row r="22" spans="1:11" s="34" customFormat="1" ht="39.75" customHeight="1">
      <c r="A22" s="8"/>
      <c r="B22" s="13">
        <v>14</v>
      </c>
      <c r="C22" s="18" t="s">
        <v>0</v>
      </c>
      <c r="D22" s="16">
        <v>471206</v>
      </c>
      <c r="E22" s="50">
        <f t="shared" si="1"/>
        <v>117801.5</v>
      </c>
      <c r="F22" s="51">
        <f t="shared" si="2"/>
        <v>3534.045</v>
      </c>
      <c r="G22" s="11">
        <v>0</v>
      </c>
      <c r="H22" s="12">
        <f t="shared" si="0"/>
        <v>0</v>
      </c>
      <c r="J22" s="35"/>
      <c r="K22" s="35"/>
    </row>
    <row r="23" spans="1:11" s="9" customFormat="1" ht="39.75" customHeight="1">
      <c r="A23" s="8"/>
      <c r="B23" s="13">
        <v>15</v>
      </c>
      <c r="C23" s="18" t="s">
        <v>23</v>
      </c>
      <c r="D23" s="16">
        <v>4736</v>
      </c>
      <c r="E23" s="50">
        <f t="shared" si="1"/>
        <v>1184</v>
      </c>
      <c r="F23" s="51">
        <f t="shared" si="2"/>
        <v>35.52</v>
      </c>
      <c r="G23" s="11">
        <v>0</v>
      </c>
      <c r="H23" s="12">
        <f t="shared" si="0"/>
        <v>0</v>
      </c>
      <c r="I23" s="8"/>
      <c r="J23" s="10"/>
      <c r="K23" s="10"/>
    </row>
    <row r="24" spans="1:11" s="34" customFormat="1" ht="39.75" customHeight="1">
      <c r="A24" s="8"/>
      <c r="B24" s="13">
        <v>16</v>
      </c>
      <c r="C24" s="54" t="s">
        <v>29</v>
      </c>
      <c r="D24" s="55">
        <v>923087</v>
      </c>
      <c r="E24" s="50">
        <f t="shared" si="1"/>
        <v>230771.75</v>
      </c>
      <c r="F24" s="51">
        <f t="shared" si="2"/>
        <v>6923.1525</v>
      </c>
      <c r="G24" s="56">
        <v>270</v>
      </c>
      <c r="H24" s="12">
        <f t="shared" si="0"/>
        <v>3.899957425464772</v>
      </c>
      <c r="J24" s="35"/>
      <c r="K24" s="35"/>
    </row>
    <row r="25" spans="1:11" s="42" customFormat="1" ht="39.75" customHeight="1">
      <c r="A25" s="4"/>
      <c r="B25" s="13">
        <v>17</v>
      </c>
      <c r="C25" s="54" t="s">
        <v>28</v>
      </c>
      <c r="D25" s="55">
        <v>415798</v>
      </c>
      <c r="E25" s="50">
        <f t="shared" si="1"/>
        <v>103949.5</v>
      </c>
      <c r="F25" s="51">
        <f t="shared" si="2"/>
        <v>3118.485</v>
      </c>
      <c r="G25" s="56">
        <v>0</v>
      </c>
      <c r="H25" s="12">
        <f t="shared" si="0"/>
        <v>0</v>
      </c>
      <c r="J25" s="43"/>
      <c r="K25" s="43"/>
    </row>
    <row r="26" spans="1:11" s="42" customFormat="1" ht="39.75" customHeight="1">
      <c r="A26" s="4"/>
      <c r="B26" s="13">
        <v>18</v>
      </c>
      <c r="C26" s="54" t="s">
        <v>27</v>
      </c>
      <c r="D26" s="55">
        <v>37928</v>
      </c>
      <c r="E26" s="50">
        <f t="shared" si="1"/>
        <v>9482</v>
      </c>
      <c r="F26" s="51">
        <f t="shared" si="2"/>
        <v>284.46</v>
      </c>
      <c r="G26" s="56">
        <v>0</v>
      </c>
      <c r="H26" s="12">
        <f t="shared" si="0"/>
        <v>0</v>
      </c>
      <c r="J26" s="43"/>
      <c r="K26" s="43"/>
    </row>
    <row r="27" spans="1:11" s="42" customFormat="1" ht="39.75" customHeight="1">
      <c r="A27" s="4"/>
      <c r="B27" s="13">
        <v>19</v>
      </c>
      <c r="C27" s="54" t="s">
        <v>7</v>
      </c>
      <c r="D27" s="55">
        <v>4913</v>
      </c>
      <c r="E27" s="50">
        <f t="shared" si="1"/>
        <v>1228.25</v>
      </c>
      <c r="F27" s="51">
        <f t="shared" si="2"/>
        <v>36.8475</v>
      </c>
      <c r="G27" s="56">
        <v>0</v>
      </c>
      <c r="H27" s="12">
        <f t="shared" si="0"/>
        <v>0</v>
      </c>
      <c r="J27" s="43"/>
      <c r="K27" s="43"/>
    </row>
    <row r="28" spans="1:11" s="42" customFormat="1" ht="39.75" customHeight="1">
      <c r="A28" s="4"/>
      <c r="B28" s="13">
        <v>20</v>
      </c>
      <c r="C28" s="54" t="s">
        <v>26</v>
      </c>
      <c r="D28" s="55">
        <v>86597</v>
      </c>
      <c r="E28" s="50">
        <f t="shared" si="1"/>
        <v>21649.25</v>
      </c>
      <c r="F28" s="51">
        <f t="shared" si="2"/>
        <v>649.4775</v>
      </c>
      <c r="G28" s="56">
        <v>0</v>
      </c>
      <c r="H28" s="12">
        <f t="shared" si="0"/>
        <v>0</v>
      </c>
      <c r="J28" s="43"/>
      <c r="K28" s="43"/>
    </row>
    <row r="29" spans="1:11" s="34" customFormat="1" ht="39.75" customHeight="1">
      <c r="A29" s="8"/>
      <c r="B29" s="13">
        <v>21</v>
      </c>
      <c r="C29" s="54" t="s">
        <v>25</v>
      </c>
      <c r="D29" s="55">
        <v>132609</v>
      </c>
      <c r="E29" s="50">
        <f t="shared" si="1"/>
        <v>33152.25</v>
      </c>
      <c r="F29" s="51">
        <f t="shared" si="2"/>
        <v>994.5675</v>
      </c>
      <c r="G29" s="56">
        <v>0</v>
      </c>
      <c r="H29" s="12">
        <f t="shared" si="0"/>
        <v>0</v>
      </c>
      <c r="J29" s="35"/>
      <c r="K29" s="35"/>
    </row>
    <row r="30" spans="1:11" s="34" customFormat="1" ht="39.75" customHeight="1">
      <c r="A30" s="8"/>
      <c r="B30" s="13">
        <v>22</v>
      </c>
      <c r="C30" s="54" t="s">
        <v>41</v>
      </c>
      <c r="D30" s="55"/>
      <c r="E30" s="50"/>
      <c r="F30" s="51">
        <v>27</v>
      </c>
      <c r="G30" s="56">
        <v>18</v>
      </c>
      <c r="H30" s="12">
        <f>G30/F30</f>
        <v>0.6666666666666666</v>
      </c>
      <c r="J30" s="35"/>
      <c r="K30" s="35"/>
    </row>
    <row r="31" spans="1:11" s="42" customFormat="1" ht="39.75" customHeight="1">
      <c r="A31" s="4"/>
      <c r="B31" s="13">
        <v>23</v>
      </c>
      <c r="C31" s="54" t="s">
        <v>24</v>
      </c>
      <c r="D31" s="55">
        <v>69533</v>
      </c>
      <c r="E31" s="50">
        <f t="shared" si="1"/>
        <v>17383.25</v>
      </c>
      <c r="F31" s="51">
        <f t="shared" si="2"/>
        <v>521.4975</v>
      </c>
      <c r="G31" s="56">
        <v>0</v>
      </c>
      <c r="H31" s="12">
        <f t="shared" si="0"/>
        <v>0</v>
      </c>
      <c r="J31" s="43"/>
      <c r="K31" s="43"/>
    </row>
    <row r="32" spans="1:11" s="42" customFormat="1" ht="39.75" customHeight="1">
      <c r="A32" s="4"/>
      <c r="B32" s="13">
        <v>24</v>
      </c>
      <c r="C32" s="54" t="s">
        <v>34</v>
      </c>
      <c r="D32" s="55">
        <v>84469</v>
      </c>
      <c r="E32" s="50">
        <f t="shared" si="1"/>
        <v>21117.25</v>
      </c>
      <c r="F32" s="51">
        <f t="shared" si="2"/>
        <v>633.5175</v>
      </c>
      <c r="G32" s="56">
        <v>12</v>
      </c>
      <c r="H32" s="12">
        <f t="shared" si="0"/>
        <v>1.894186032745741</v>
      </c>
      <c r="J32" s="43"/>
      <c r="K32" s="43"/>
    </row>
    <row r="33" spans="1:11" s="42" customFormat="1" ht="39.75" customHeight="1">
      <c r="A33" s="4"/>
      <c r="B33" s="13">
        <v>25</v>
      </c>
      <c r="C33" s="54" t="s">
        <v>33</v>
      </c>
      <c r="D33" s="55">
        <v>18842</v>
      </c>
      <c r="E33" s="50">
        <f t="shared" si="1"/>
        <v>4710.5</v>
      </c>
      <c r="F33" s="51">
        <f t="shared" si="2"/>
        <v>141.315</v>
      </c>
      <c r="G33" s="56">
        <v>0</v>
      </c>
      <c r="H33" s="12">
        <f t="shared" si="0"/>
        <v>0</v>
      </c>
      <c r="J33" s="43"/>
      <c r="K33" s="43"/>
    </row>
    <row r="34" spans="1:11" s="34" customFormat="1" ht="39.75" customHeight="1">
      <c r="A34" s="8"/>
      <c r="B34" s="13">
        <v>26</v>
      </c>
      <c r="C34" s="54" t="s">
        <v>31</v>
      </c>
      <c r="D34" s="55">
        <v>7953</v>
      </c>
      <c r="E34" s="50">
        <f t="shared" si="1"/>
        <v>1988.25</v>
      </c>
      <c r="F34" s="51">
        <f t="shared" si="2"/>
        <v>59.6475</v>
      </c>
      <c r="G34" s="56">
        <v>0</v>
      </c>
      <c r="H34" s="12">
        <f t="shared" si="0"/>
        <v>0</v>
      </c>
      <c r="J34" s="35"/>
      <c r="K34" s="35"/>
    </row>
    <row r="35" spans="1:11" s="9" customFormat="1" ht="39.75" customHeight="1" thickBot="1">
      <c r="A35" s="8"/>
      <c r="B35" s="32">
        <v>27</v>
      </c>
      <c r="C35" s="31" t="s">
        <v>32</v>
      </c>
      <c r="D35" s="17">
        <v>6631</v>
      </c>
      <c r="E35" s="64">
        <f t="shared" si="1"/>
        <v>1657.75</v>
      </c>
      <c r="F35" s="65">
        <f t="shared" si="2"/>
        <v>49.7325</v>
      </c>
      <c r="G35" s="33">
        <v>0</v>
      </c>
      <c r="H35" s="46">
        <f t="shared" si="0"/>
        <v>0</v>
      </c>
      <c r="I35" s="8"/>
      <c r="J35" s="10"/>
      <c r="K35" s="10"/>
    </row>
    <row r="36" spans="1:11" s="25" customFormat="1" ht="63" customHeight="1" thickBot="1">
      <c r="A36" s="19"/>
      <c r="B36" s="27"/>
      <c r="C36" s="21" t="s">
        <v>35</v>
      </c>
      <c r="D36" s="29">
        <f>SUM(D21:D35)</f>
        <v>2349907</v>
      </c>
      <c r="E36" s="67">
        <f t="shared" si="1"/>
        <v>587476.75</v>
      </c>
      <c r="F36" s="68">
        <f>F35+F34+F33+F32+F31+F30+F29+F28+F27+F26+F25+F24+F23+F22+F21</f>
        <v>17651.302499999998</v>
      </c>
      <c r="G36" s="68">
        <f>G35+G34+G33+G32+G31+G30+G29+G28+G27+G26+G25+G24+G23+G22+G21</f>
        <v>415</v>
      </c>
      <c r="H36" s="24">
        <f t="shared" si="0"/>
        <v>2.351101285585016</v>
      </c>
      <c r="I36" s="19"/>
      <c r="J36" s="26"/>
      <c r="K36" s="26"/>
    </row>
    <row r="37" spans="1:11" s="36" customFormat="1" ht="42" customHeight="1" thickBot="1">
      <c r="A37" s="19"/>
      <c r="B37" s="20">
        <v>28</v>
      </c>
      <c r="C37" s="21" t="s">
        <v>8</v>
      </c>
      <c r="D37" s="22">
        <v>876853</v>
      </c>
      <c r="E37" s="67">
        <f t="shared" si="1"/>
        <v>219213.25</v>
      </c>
      <c r="F37" s="68">
        <f t="shared" si="2"/>
        <v>6576.3975</v>
      </c>
      <c r="G37" s="23">
        <v>1208</v>
      </c>
      <c r="H37" s="69">
        <f t="shared" si="0"/>
        <v>18.368719348244994</v>
      </c>
      <c r="J37" s="37"/>
      <c r="K37" s="37"/>
    </row>
    <row r="38" spans="1:11" s="25" customFormat="1" ht="42" customHeight="1" thickBot="1">
      <c r="A38" s="19"/>
      <c r="B38" s="80"/>
      <c r="C38" s="81" t="s">
        <v>9</v>
      </c>
      <c r="D38" s="82">
        <f>SUM(D37:D37)</f>
        <v>876853</v>
      </c>
      <c r="E38" s="64">
        <f t="shared" si="1"/>
        <v>219213.25</v>
      </c>
      <c r="F38" s="65">
        <f t="shared" si="2"/>
        <v>6576.3975</v>
      </c>
      <c r="G38" s="83">
        <f>SUM(G37:G37)</f>
        <v>1208</v>
      </c>
      <c r="H38" s="84">
        <f t="shared" si="0"/>
        <v>18.368719348244994</v>
      </c>
      <c r="I38" s="19"/>
      <c r="J38" s="26"/>
      <c r="K38" s="26"/>
    </row>
    <row r="39" spans="1:11" s="25" customFormat="1" ht="42" customHeight="1" thickBot="1">
      <c r="A39" s="19"/>
      <c r="B39" s="20">
        <v>29</v>
      </c>
      <c r="C39" s="21" t="s">
        <v>12</v>
      </c>
      <c r="D39" s="22">
        <v>2722497</v>
      </c>
      <c r="E39" s="67">
        <f t="shared" si="1"/>
        <v>680624.25</v>
      </c>
      <c r="F39" s="68">
        <f t="shared" si="2"/>
        <v>20418.7275</v>
      </c>
      <c r="G39" s="23">
        <v>2901</v>
      </c>
      <c r="H39" s="69">
        <f t="shared" si="0"/>
        <v>14.207545499591001</v>
      </c>
      <c r="I39" s="19"/>
      <c r="J39" s="26"/>
      <c r="K39" s="26"/>
    </row>
    <row r="40" spans="1:11" s="25" customFormat="1" ht="42" customHeight="1" thickBot="1">
      <c r="A40" s="19"/>
      <c r="B40" s="20"/>
      <c r="C40" s="21" t="s">
        <v>11</v>
      </c>
      <c r="D40" s="22">
        <f>D20+D36+D38+D39</f>
        <v>13145193</v>
      </c>
      <c r="E40" s="67">
        <f t="shared" si="1"/>
        <v>3286298.25</v>
      </c>
      <c r="F40" s="68">
        <v>98616</v>
      </c>
      <c r="G40" s="23">
        <f>G20+G36+G38+G39</f>
        <v>7932.88</v>
      </c>
      <c r="H40" s="24">
        <f t="shared" si="0"/>
        <v>8.044211892593495</v>
      </c>
      <c r="I40" s="19"/>
      <c r="J40" s="26"/>
      <c r="K40" s="26"/>
    </row>
    <row r="41" spans="9:11" ht="21.75" customHeight="1">
      <c r="I41" s="4"/>
      <c r="J41" s="2"/>
      <c r="K41" s="2"/>
    </row>
    <row r="42" spans="2:11" ht="21.75" customHeight="1">
      <c r="B42" s="4"/>
      <c r="J42" s="2"/>
      <c r="K42" s="2"/>
    </row>
    <row r="43" spans="2:11" ht="21.75" customHeight="1">
      <c r="B43" s="4"/>
      <c r="J43" s="2"/>
      <c r="K43" s="2"/>
    </row>
    <row r="44" spans="2:11" ht="21.75" customHeight="1">
      <c r="B44" s="4"/>
      <c r="J44" s="2"/>
      <c r="K44" s="2"/>
    </row>
    <row r="45" spans="2:11" ht="21.75" customHeight="1">
      <c r="B45" s="4"/>
      <c r="J45" s="2"/>
      <c r="K45" s="2"/>
    </row>
    <row r="46" spans="2:11" ht="21.75" customHeight="1">
      <c r="B46" s="4"/>
      <c r="J46" s="2"/>
      <c r="K46" s="2"/>
    </row>
    <row r="47" spans="2:11" ht="21.75" customHeight="1">
      <c r="B47" s="4"/>
      <c r="J47" s="2"/>
      <c r="K47" s="2"/>
    </row>
    <row r="48" spans="2:11" ht="21.75" customHeight="1">
      <c r="B48" s="4"/>
      <c r="J48" s="2"/>
      <c r="K48" s="2"/>
    </row>
    <row r="49" spans="2:11" ht="21.75" customHeight="1">
      <c r="B49" s="4"/>
      <c r="J49" s="2"/>
      <c r="K49" s="2"/>
    </row>
    <row r="50" spans="2:11" ht="21.75" customHeight="1">
      <c r="B50" s="4"/>
      <c r="J50" s="2"/>
      <c r="K50" s="2"/>
    </row>
    <row r="51" spans="2:11" ht="21.75" customHeight="1">
      <c r="B51" s="4"/>
      <c r="J51" s="2"/>
      <c r="K51" s="2"/>
    </row>
    <row r="52" spans="2:11" ht="21.75" customHeight="1">
      <c r="B52" s="4"/>
      <c r="J52" s="2"/>
      <c r="K52" s="2"/>
    </row>
    <row r="53" spans="2:11" ht="21.75" customHeight="1">
      <c r="B53" s="4"/>
      <c r="J53" s="2"/>
      <c r="K53" s="2"/>
    </row>
    <row r="54" spans="2:11" ht="21.75" customHeight="1">
      <c r="B54" s="4"/>
      <c r="J54" s="2"/>
      <c r="K54" s="2"/>
    </row>
    <row r="55" spans="2:11" ht="21.75" customHeight="1">
      <c r="B55" s="4"/>
      <c r="J55" s="2"/>
      <c r="K55" s="2"/>
    </row>
    <row r="56" spans="2:11" ht="21.75" customHeight="1">
      <c r="B56" s="4"/>
      <c r="J56" s="2"/>
      <c r="K56" s="2"/>
    </row>
  </sheetData>
  <sheetProtection/>
  <mergeCells count="4">
    <mergeCell ref="B4:C4"/>
    <mergeCell ref="G4:H4"/>
    <mergeCell ref="B5:H5"/>
    <mergeCell ref="F6:H6"/>
  </mergeCells>
  <printOptions/>
  <pageMargins left="1.16" right="0.17" top="0.59" bottom="0.53" header="0.41" footer="0.26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MAHENDRU</dc:creator>
  <cp:keywords/>
  <dc:description/>
  <cp:lastModifiedBy>SLPC</cp:lastModifiedBy>
  <cp:lastPrinted>2021-08-27T12:20:21Z</cp:lastPrinted>
  <dcterms:created xsi:type="dcterms:W3CDTF">2006-09-16T08:27:43Z</dcterms:created>
  <dcterms:modified xsi:type="dcterms:W3CDTF">2021-08-27T12:20:33Z</dcterms:modified>
  <cp:category/>
  <cp:version/>
  <cp:contentType/>
  <cp:contentStatus/>
</cp:coreProperties>
</file>