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K49" i="1"/>
  <c r="L49" i="1"/>
  <c r="M49" i="1"/>
  <c r="N49" i="1"/>
  <c r="O49" i="1"/>
  <c r="P49" i="1"/>
  <c r="Q49" i="1"/>
  <c r="R49" i="1"/>
  <c r="K47" i="1"/>
  <c r="L47" i="1"/>
  <c r="M47" i="1"/>
  <c r="N47" i="1"/>
  <c r="O47" i="1"/>
  <c r="P47" i="1"/>
  <c r="Q47" i="1"/>
  <c r="R47" i="1"/>
  <c r="K45" i="1"/>
  <c r="L45" i="1"/>
  <c r="M45" i="1"/>
  <c r="N45" i="1"/>
  <c r="O45" i="1"/>
  <c r="P45" i="1"/>
  <c r="Q45" i="1"/>
  <c r="R45" i="1"/>
  <c r="K43" i="1"/>
  <c r="L43" i="1"/>
  <c r="M43" i="1"/>
  <c r="N43" i="1"/>
  <c r="O43" i="1"/>
  <c r="P43" i="1"/>
  <c r="Q43" i="1"/>
  <c r="R43" i="1"/>
  <c r="K40" i="1"/>
  <c r="L40" i="1"/>
  <c r="M40" i="1"/>
  <c r="N40" i="1"/>
  <c r="O40" i="1"/>
  <c r="P40" i="1"/>
  <c r="Q40" i="1"/>
  <c r="R40" i="1"/>
  <c r="K37" i="1"/>
  <c r="L37" i="1"/>
  <c r="M37" i="1"/>
  <c r="N37" i="1"/>
  <c r="O37" i="1"/>
  <c r="P37" i="1"/>
  <c r="Q37" i="1"/>
  <c r="R37" i="1"/>
  <c r="K21" i="1"/>
  <c r="L21" i="1"/>
  <c r="M21" i="1"/>
  <c r="N21" i="1"/>
  <c r="O21" i="1"/>
  <c r="P21" i="1"/>
  <c r="Q21" i="1"/>
  <c r="R21" i="1"/>
  <c r="I49" i="1"/>
  <c r="I47" i="1"/>
  <c r="J47" i="1"/>
  <c r="J45" i="1"/>
  <c r="I45" i="1"/>
  <c r="I43" i="1"/>
  <c r="J43" i="1"/>
  <c r="I40" i="1"/>
  <c r="J40" i="1"/>
  <c r="I37" i="1"/>
  <c r="J37" i="1"/>
  <c r="I21" i="1"/>
  <c r="J21" i="1"/>
</calcChain>
</file>

<file path=xl/sharedStrings.xml><?xml version="1.0" encoding="utf-8"?>
<sst xmlns="http://schemas.openxmlformats.org/spreadsheetml/2006/main" count="70" uniqueCount="57">
  <si>
    <t>_</t>
  </si>
  <si>
    <t>BASIC BANKING DATA AS ON DECEMBER 2020</t>
  </si>
  <si>
    <t>(Amount ` in lacs)</t>
  </si>
  <si>
    <t>BANK NAME</t>
  </si>
  <si>
    <t>BRANCHES</t>
  </si>
  <si>
    <t>AGG.DEPOSITS</t>
  </si>
  <si>
    <t>TOTAL ADVANCES</t>
  </si>
  <si>
    <t>TOTAL NPA</t>
  </si>
  <si>
    <t>DEPOSITS</t>
  </si>
  <si>
    <t>ADVANCES</t>
  </si>
  <si>
    <t>RURAL</t>
  </si>
  <si>
    <t>S/U</t>
  </si>
  <si>
    <t>URBAN</t>
  </si>
  <si>
    <t>TOTAL</t>
  </si>
  <si>
    <t>A/Cs</t>
  </si>
  <si>
    <t>AMT.</t>
  </si>
  <si>
    <t>S/URBAN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</si>
  <si>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</si>
  <si>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</si>
  <si>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</si>
  <si>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</si>
  <si>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</si>
  <si>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</si>
  <si>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</si>
  <si>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</si>
  <si>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</si>
  <si>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</si>
  <si>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</si>
  <si>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</si>
  <si>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</si>
  <si>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PRIVATE SECTOR BANKS</t>
  </si>
  <si>
    <t>IDBI Bk Ltd.</t>
  </si>
  <si>
    <t>J&amp;K BK Ltd</t>
  </si>
  <si>
    <t>HDFC BK Ltd</t>
  </si>
  <si>
    <t>ICICI Bk Ltd.</t>
  </si>
  <si>
    <t>Kotak Mah.Bk.</t>
  </si>
  <si>
    <t>Yes Bank</t>
  </si>
  <si>
    <t>Federal Bank Ltd.</t>
  </si>
  <si>
    <t>IndusInd Bank</t>
  </si>
  <si>
    <t>AXIS Bank</t>
  </si>
  <si>
    <t>Bandhan Bank</t>
  </si>
  <si>
    <t>AU Small Finance Bank</t>
  </si>
  <si>
    <t>CAPITAL SMALL FIN. BK.</t>
  </si>
  <si>
    <t>Ujjivan Small Finance Bank</t>
  </si>
  <si>
    <t>Jana Small Finance Bank</t>
  </si>
  <si>
    <t>REGIONAL RURAL BANKS</t>
  </si>
  <si>
    <t>Pb. Gramin Bk.</t>
  </si>
  <si>
    <t xml:space="preserve">COOPERATIVE BANKS </t>
  </si>
  <si>
    <t>COOP. BKS</t>
  </si>
  <si>
    <t>SCHEDULED COMMERCIAL BANKS</t>
  </si>
  <si>
    <t>Comm.Bks (A+B)</t>
  </si>
  <si>
    <t>RRBs ( C)</t>
  </si>
  <si>
    <t>TOTAL (A+B+C)</t>
  </si>
  <si>
    <t xml:space="preserve">SYSTEM                                                            </t>
  </si>
  <si>
    <t>G. TOTAL (A+B+C+D)</t>
  </si>
  <si>
    <t>SLBC PUNJAB</t>
  </si>
  <si>
    <t>Annexure - 58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</si>
</sst>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4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4"/>
      <name val="Rupee Foradian"/>
      <family val="2"/>
    </font>
    <font>
      <sz val="14"/>
      <name val="Rupee Foradian"/>
      <family val="2"/>
    </font>
    <font>
      <b/>
      <sz val="12"/>
      <name val="Tahoma"/>
      <family val="2"/>
    </font>
    <font>
      <sz val="12"/>
      <name val="Times New Roman"/>
      <family val="1"/>
    </font>
    <font>
      <b/>
      <sz val="15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17">
    <xf numFmtId="0" fontId="0" fillId="0" borderId="0" xfId="0"/>
    <xf numFmtId="17" fontId="1" fillId="0" borderId="0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/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1" fontId="9" fillId="0" borderId="2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9" fillId="0" borderId="9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0" borderId="3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" fontId="9" fillId="0" borderId="17" xfId="0" applyNumberFormat="1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vertical="center"/>
    </xf>
    <xf numFmtId="1" fontId="9" fillId="0" borderId="22" xfId="0" applyNumberFormat="1" applyFont="1" applyFill="1" applyBorder="1" applyAlignment="1">
      <alignment vertical="center"/>
    </xf>
    <xf numFmtId="1" fontId="9" fillId="0" borderId="24" xfId="0" applyNumberFormat="1" applyFont="1" applyFill="1" applyBorder="1" applyAlignment="1">
      <alignment horizontal="right" vertical="center"/>
    </xf>
    <xf numFmtId="1" fontId="9" fillId="0" borderId="20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0" fontId="9" fillId="0" borderId="25" xfId="1" applyNumberFormat="1" applyFont="1" applyFill="1" applyBorder="1" applyAlignment="1">
      <alignment vertical="center"/>
    </xf>
    <xf numFmtId="10" fontId="9" fillId="0" borderId="26" xfId="1" applyNumberFormat="1" applyFont="1" applyFill="1" applyBorder="1" applyAlignment="1">
      <alignment vertical="center"/>
    </xf>
    <xf numFmtId="1" fontId="9" fillId="0" borderId="26" xfId="1" applyNumberFormat="1" applyFont="1" applyFill="1" applyBorder="1" applyAlignment="1">
      <alignment vertical="center"/>
    </xf>
    <xf numFmtId="1" fontId="9" fillId="0" borderId="27" xfId="1" applyNumberFormat="1" applyFont="1" applyFill="1" applyBorder="1" applyAlignment="1">
      <alignment vertical="center"/>
    </xf>
    <xf numFmtId="1" fontId="9" fillId="0" borderId="17" xfId="1" applyNumberFormat="1" applyFont="1" applyFill="1" applyBorder="1" applyAlignment="1">
      <alignment vertical="center"/>
    </xf>
    <xf numFmtId="1" fontId="9" fillId="0" borderId="25" xfId="1" applyNumberFormat="1" applyFont="1" applyFill="1" applyBorder="1" applyAlignment="1">
      <alignment vertical="center"/>
    </xf>
    <xf numFmtId="1" fontId="9" fillId="0" borderId="28" xfId="1" applyNumberFormat="1" applyFont="1" applyFill="1" applyBorder="1" applyAlignment="1">
      <alignment vertical="center"/>
    </xf>
    <xf numFmtId="10" fontId="1" fillId="0" borderId="16" xfId="1" applyNumberFormat="1" applyFont="1" applyFill="1" applyBorder="1" applyAlignment="1">
      <alignment vertical="center"/>
    </xf>
    <xf numFmtId="10" fontId="9" fillId="0" borderId="0" xfId="1" applyNumberFormat="1" applyFont="1" applyFill="1" applyBorder="1" applyAlignment="1">
      <alignment vertical="center"/>
    </xf>
    <xf numFmtId="1" fontId="9" fillId="0" borderId="0" xfId="1" applyNumberFormat="1" applyFont="1" applyFill="1" applyBorder="1" applyAlignment="1">
      <alignment vertical="center"/>
    </xf>
    <xf numFmtId="1" fontId="9" fillId="0" borderId="29" xfId="1" applyNumberFormat="1" applyFont="1" applyFill="1" applyBorder="1" applyAlignment="1">
      <alignment vertical="center"/>
    </xf>
    <xf numFmtId="1" fontId="9" fillId="0" borderId="30" xfId="1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1" fontId="9" fillId="0" borderId="31" xfId="0" applyNumberFormat="1" applyFont="1" applyFill="1" applyBorder="1" applyAlignment="1">
      <alignment vertical="center"/>
    </xf>
    <xf numFmtId="10" fontId="9" fillId="0" borderId="32" xfId="1" applyNumberFormat="1" applyFont="1" applyFill="1" applyBorder="1" applyAlignment="1">
      <alignment vertical="center"/>
    </xf>
    <xf numFmtId="10" fontId="9" fillId="0" borderId="1" xfId="1" applyNumberFormat="1" applyFont="1" applyFill="1" applyBorder="1" applyAlignment="1">
      <alignment vertical="center"/>
    </xf>
    <xf numFmtId="1" fontId="9" fillId="0" borderId="1" xfId="1" applyNumberFormat="1" applyFont="1" applyFill="1" applyBorder="1" applyAlignment="1">
      <alignment vertical="center"/>
    </xf>
    <xf numFmtId="1" fontId="9" fillId="0" borderId="32" xfId="1" applyNumberFormat="1" applyFont="1" applyFill="1" applyBorder="1" applyAlignment="1">
      <alignment vertical="center"/>
    </xf>
    <xf numFmtId="1" fontId="9" fillId="0" borderId="33" xfId="1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1" fontId="9" fillId="0" borderId="37" xfId="0" applyNumberFormat="1" applyFont="1" applyFill="1" applyBorder="1" applyAlignment="1">
      <alignment vertical="center"/>
    </xf>
    <xf numFmtId="1" fontId="9" fillId="0" borderId="38" xfId="0" applyNumberFormat="1" applyFont="1" applyFill="1" applyBorder="1" applyAlignment="1">
      <alignment vertical="center"/>
    </xf>
    <xf numFmtId="1" fontId="9" fillId="0" borderId="34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1" fontId="9" fillId="0" borderId="42" xfId="0" applyNumberFormat="1" applyFont="1" applyFill="1" applyBorder="1" applyAlignment="1">
      <alignment vertical="center"/>
    </xf>
    <xf numFmtId="1" fontId="9" fillId="0" borderId="43" xfId="0" applyNumberFormat="1" applyFont="1" applyFill="1" applyBorder="1" applyAlignment="1">
      <alignment vertical="center"/>
    </xf>
    <xf numFmtId="1" fontId="9" fillId="0" borderId="39" xfId="0" applyNumberFormat="1" applyFont="1" applyFill="1" applyBorder="1" applyAlignment="1">
      <alignment vertical="center"/>
    </xf>
    <xf numFmtId="1" fontId="9" fillId="0" borderId="41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1" fontId="9" fillId="0" borderId="47" xfId="0" applyNumberFormat="1" applyFont="1" applyFill="1" applyBorder="1" applyAlignment="1">
      <alignment vertical="center"/>
    </xf>
    <xf numFmtId="1" fontId="9" fillId="0" borderId="48" xfId="0" applyNumberFormat="1" applyFont="1" applyFill="1" applyBorder="1" applyAlignment="1">
      <alignment vertical="center"/>
    </xf>
    <xf numFmtId="1" fontId="9" fillId="0" borderId="44" xfId="0" applyNumberFormat="1" applyFont="1" applyFill="1" applyBorder="1" applyAlignment="1">
      <alignment vertical="center"/>
    </xf>
    <xf numFmtId="1" fontId="9" fillId="0" borderId="46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0" fontId="11" fillId="0" borderId="0" xfId="0" applyFont="1" applyFill="1"/>
    <xf numFmtId="0" fontId="1" fillId="0" borderId="0" xfId="0" applyFont="1" applyFill="1" applyBorder="1" applyAlignment="1">
      <alignment horizontal="right" vertical="center"/>
    </xf>
    <xf numFmtId="0" fontId="12" fillId="0" borderId="0" xfId="0" applyFont="1"/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/>
    </xf>
    <xf numFmtId="0" fontId="6" fillId="0" borderId="6" xfId="0" applyFont="1" applyFill="1" applyBorder="1" applyAlignment="1"/>
    <xf numFmtId="0" fontId="6" fillId="0" borderId="7" xfId="0" applyFont="1" applyFill="1" applyBorder="1" applyAlignment="1"/>
    <xf numFmtId="0" fontId="7" fillId="0" borderId="8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" fontId="9" fillId="0" borderId="49" xfId="0" applyNumberFormat="1" applyFont="1" applyFill="1" applyBorder="1" applyAlignment="1">
      <alignment vertical="center"/>
    </xf>
    <xf numFmtId="1" fontId="9" fillId="0" borderId="50" xfId="0" applyNumberFormat="1" applyFont="1" applyFill="1" applyBorder="1" applyAlignment="1">
      <alignment horizontal="right" vertical="center"/>
    </xf>
    <xf numFmtId="1" fontId="9" fillId="0" borderId="49" xfId="0" applyNumberFormat="1" applyFont="1" applyFill="1" applyBorder="1" applyAlignment="1">
      <alignment horizontal="right" vertical="center"/>
    </xf>
    <xf numFmtId="1" fontId="9" fillId="0" borderId="15" xfId="0" applyNumberFormat="1" applyFont="1" applyFill="1" applyBorder="1" applyAlignment="1">
      <alignment vertical="center"/>
    </xf>
    <xf numFmtId="1" fontId="9" fillId="0" borderId="51" xfId="0" applyNumberFormat="1" applyFont="1" applyFill="1" applyBorder="1" applyAlignment="1">
      <alignment vertical="center"/>
    </xf>
    <xf numFmtId="1" fontId="9" fillId="0" borderId="52" xfId="0" applyNumberFormat="1" applyFont="1" applyFill="1" applyBorder="1" applyAlignment="1">
      <alignment vertical="center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50"/>
  <sheetViews>
    <sheetView tabSelected="1" zoomScale="70" zoomScaleNormal="70" workbookViewId="0">
      <selection activeCell="E10" sqref="E10"/>
    </sheetView>
  </sheetViews>
  <sheetFormatPr defaultRowHeight="14.4"/>
  <cols>
    <col min="2" max="2" width="32.88671875" style="83" customWidth="1"/>
    <col min="6" max="6" width="8.88671875" customWidth="1"/>
    <col min="7" max="18" width="16.33203125" customWidth="1"/>
  </cols>
  <sheetData>
    <row r="3" spans="2:18" ht="22.8" thickBot="1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90" t="s">
        <v>56</v>
      </c>
      <c r="Q3" s="91"/>
      <c r="R3" s="91"/>
    </row>
    <row r="4" spans="2:18" ht="21" thickBot="1">
      <c r="B4" s="92" t="s">
        <v>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</row>
    <row r="5" spans="2:18" ht="18" thickBot="1">
      <c r="B5" s="95" t="s">
        <v>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</row>
    <row r="6" spans="2:18" ht="16.2" thickBot="1">
      <c r="B6" s="98" t="s">
        <v>3</v>
      </c>
      <c r="C6" s="100" t="s">
        <v>4</v>
      </c>
      <c r="D6" s="101"/>
      <c r="E6" s="101"/>
      <c r="F6" s="102"/>
      <c r="G6" s="103" t="s">
        <v>5</v>
      </c>
      <c r="H6" s="104"/>
      <c r="I6" s="105" t="s">
        <v>6</v>
      </c>
      <c r="J6" s="106"/>
      <c r="K6" s="105" t="s">
        <v>7</v>
      </c>
      <c r="L6" s="106"/>
      <c r="M6" s="105" t="s">
        <v>8</v>
      </c>
      <c r="N6" s="103"/>
      <c r="O6" s="107"/>
      <c r="P6" s="108" t="s">
        <v>9</v>
      </c>
      <c r="Q6" s="109"/>
      <c r="R6" s="110"/>
    </row>
    <row r="7" spans="2:18" ht="15.6" thickBot="1">
      <c r="B7" s="99"/>
      <c r="C7" s="84" t="s">
        <v>10</v>
      </c>
      <c r="D7" s="85" t="s">
        <v>11</v>
      </c>
      <c r="E7" s="85" t="s">
        <v>12</v>
      </c>
      <c r="F7" s="86" t="s">
        <v>13</v>
      </c>
      <c r="G7" s="2" t="s">
        <v>14</v>
      </c>
      <c r="H7" s="3" t="s">
        <v>15</v>
      </c>
      <c r="I7" s="84" t="s">
        <v>14</v>
      </c>
      <c r="J7" s="86" t="s">
        <v>15</v>
      </c>
      <c r="K7" s="84" t="s">
        <v>14</v>
      </c>
      <c r="L7" s="86" t="s">
        <v>15</v>
      </c>
      <c r="M7" s="2" t="s">
        <v>10</v>
      </c>
      <c r="N7" s="85" t="s">
        <v>16</v>
      </c>
      <c r="O7" s="88" t="s">
        <v>12</v>
      </c>
      <c r="P7" s="87" t="s">
        <v>10</v>
      </c>
      <c r="Q7" s="4" t="s">
        <v>16</v>
      </c>
      <c r="R7" s="88" t="s">
        <v>12</v>
      </c>
    </row>
    <row r="8" spans="2:18" ht="20.399999999999999">
      <c r="B8" s="5" t="s">
        <v>17</v>
      </c>
      <c r="C8" s="6"/>
      <c r="D8" s="7"/>
      <c r="E8" s="7"/>
      <c r="F8" s="8"/>
      <c r="G8" s="7"/>
      <c r="H8" s="7"/>
      <c r="I8" s="6"/>
      <c r="J8" s="8"/>
      <c r="K8" s="7"/>
      <c r="L8" s="7"/>
      <c r="M8" s="7"/>
      <c r="N8" s="7"/>
      <c r="O8" s="7"/>
      <c r="P8" s="6"/>
      <c r="Q8" s="9"/>
      <c r="R8" s="8"/>
    </row>
    <row r="9" spans="2:18" ht="18.600000000000001">
      <c r="B9" s="32" t="s">
        <v>18</v>
      </c>
      <c r="C9" s="10">
        <v>488</v>
      </c>
      <c r="D9" s="10">
        <v>278</v>
      </c>
      <c r="E9" s="10">
        <v>324</v>
      </c>
      <c r="F9" s="10">
        <v>1090</v>
      </c>
      <c r="G9" s="11">
        <v>8005281</v>
      </c>
      <c r="H9" s="11">
        <v>10160710</v>
      </c>
      <c r="I9" s="11">
        <v>682223</v>
      </c>
      <c r="J9" s="11">
        <v>4792652</v>
      </c>
      <c r="K9" s="11">
        <v>63604</v>
      </c>
      <c r="L9" s="11">
        <v>775071</v>
      </c>
      <c r="M9" s="11">
        <v>1944545</v>
      </c>
      <c r="N9" s="11">
        <v>3363111</v>
      </c>
      <c r="O9" s="11">
        <v>4853054</v>
      </c>
      <c r="P9" s="11">
        <v>990659</v>
      </c>
      <c r="Q9" s="11">
        <v>1251955</v>
      </c>
      <c r="R9" s="111">
        <v>2550038</v>
      </c>
    </row>
    <row r="10" spans="2:18" ht="18.600000000000001">
      <c r="B10" s="32" t="s">
        <v>19</v>
      </c>
      <c r="C10" s="10">
        <v>363</v>
      </c>
      <c r="D10" s="10">
        <v>140</v>
      </c>
      <c r="E10" s="10">
        <v>132</v>
      </c>
      <c r="F10" s="10">
        <v>635</v>
      </c>
      <c r="G10" s="11">
        <v>5435175</v>
      </c>
      <c r="H10" s="11">
        <v>3013875</v>
      </c>
      <c r="I10" s="11">
        <v>301653</v>
      </c>
      <c r="J10" s="11">
        <v>1184302.3830199996</v>
      </c>
      <c r="K10" s="11">
        <v>21584</v>
      </c>
      <c r="L10" s="11">
        <v>104010.82014999999</v>
      </c>
      <c r="M10" s="11">
        <v>1052006</v>
      </c>
      <c r="N10" s="11">
        <v>859651</v>
      </c>
      <c r="O10" s="11">
        <v>1102218</v>
      </c>
      <c r="P10" s="11">
        <v>403035.09156000003</v>
      </c>
      <c r="Q10" s="11">
        <v>372175.80037000001</v>
      </c>
      <c r="R10" s="111">
        <v>409091.49109000002</v>
      </c>
    </row>
    <row r="11" spans="2:18" ht="18.600000000000001">
      <c r="B11" s="32" t="s">
        <v>20</v>
      </c>
      <c r="C11" s="10">
        <v>66</v>
      </c>
      <c r="D11" s="10">
        <v>60</v>
      </c>
      <c r="E11" s="10">
        <v>44</v>
      </c>
      <c r="F11" s="10">
        <v>170</v>
      </c>
      <c r="G11" s="11">
        <v>2165502.4010133194</v>
      </c>
      <c r="H11" s="11">
        <v>909066.99999999977</v>
      </c>
      <c r="I11" s="11">
        <v>113501.00277661026</v>
      </c>
      <c r="J11" s="11">
        <v>469780.95799420658</v>
      </c>
      <c r="K11" s="11">
        <v>5819.0001423520071</v>
      </c>
      <c r="L11" s="11">
        <v>74128.001492800468</v>
      </c>
      <c r="M11" s="11">
        <v>311777.69307926932</v>
      </c>
      <c r="N11" s="11">
        <v>260075.79343574514</v>
      </c>
      <c r="O11" s="11">
        <v>337213.26658824371</v>
      </c>
      <c r="P11" s="11">
        <v>110811.97859623622</v>
      </c>
      <c r="Q11" s="11">
        <v>108910.97578949116</v>
      </c>
      <c r="R11" s="111">
        <v>250058.72610009281</v>
      </c>
    </row>
    <row r="12" spans="2:18" ht="18.600000000000001">
      <c r="B12" s="32" t="s">
        <v>21</v>
      </c>
      <c r="C12" s="10">
        <v>34</v>
      </c>
      <c r="D12" s="10">
        <v>68</v>
      </c>
      <c r="E12" s="10">
        <v>85</v>
      </c>
      <c r="F12" s="10">
        <v>187</v>
      </c>
      <c r="G12" s="11">
        <v>901523</v>
      </c>
      <c r="H12" s="11">
        <v>1159023.6444600001</v>
      </c>
      <c r="I12" s="11">
        <v>96298</v>
      </c>
      <c r="J12" s="11">
        <v>546930</v>
      </c>
      <c r="K12" s="11">
        <v>7710</v>
      </c>
      <c r="L12" s="11">
        <v>32661.617800800002</v>
      </c>
      <c r="M12" s="11">
        <v>88520.190889999998</v>
      </c>
      <c r="N12" s="11">
        <v>364375.35541000002</v>
      </c>
      <c r="O12" s="11">
        <v>706128.09816000005</v>
      </c>
      <c r="P12" s="11">
        <v>51098.179516999997</v>
      </c>
      <c r="Q12" s="11">
        <v>130922.97379209998</v>
      </c>
      <c r="R12" s="111">
        <v>364909</v>
      </c>
    </row>
    <row r="13" spans="2:18" ht="18.600000000000001">
      <c r="B13" s="32" t="s">
        <v>22</v>
      </c>
      <c r="C13" s="10">
        <v>38</v>
      </c>
      <c r="D13" s="10">
        <v>60</v>
      </c>
      <c r="E13" s="10">
        <v>60</v>
      </c>
      <c r="F13" s="10">
        <v>158</v>
      </c>
      <c r="G13" s="11">
        <v>0</v>
      </c>
      <c r="H13" s="11">
        <v>1313844</v>
      </c>
      <c r="I13" s="11">
        <v>209968</v>
      </c>
      <c r="J13" s="11">
        <v>707995</v>
      </c>
      <c r="K13" s="11">
        <v>8621</v>
      </c>
      <c r="L13" s="11">
        <v>125893.94058970003</v>
      </c>
      <c r="M13" s="11">
        <v>226950</v>
      </c>
      <c r="N13" s="11">
        <v>391777</v>
      </c>
      <c r="O13" s="11">
        <v>695117</v>
      </c>
      <c r="P13" s="11">
        <v>91739</v>
      </c>
      <c r="Q13" s="11">
        <v>164708</v>
      </c>
      <c r="R13" s="111">
        <v>451548</v>
      </c>
    </row>
    <row r="14" spans="2:18" ht="18.600000000000001">
      <c r="B14" s="32" t="s">
        <v>23</v>
      </c>
      <c r="C14" s="10">
        <v>1</v>
      </c>
      <c r="D14" s="10">
        <v>12</v>
      </c>
      <c r="E14" s="10">
        <v>17</v>
      </c>
      <c r="F14" s="10">
        <v>30</v>
      </c>
      <c r="G14" s="11">
        <v>191642</v>
      </c>
      <c r="H14" s="11">
        <v>113331.92409000001</v>
      </c>
      <c r="I14" s="11">
        <v>10557</v>
      </c>
      <c r="J14" s="11">
        <v>50424.043535999997</v>
      </c>
      <c r="K14" s="11">
        <v>1234</v>
      </c>
      <c r="L14" s="11">
        <v>1977.61</v>
      </c>
      <c r="M14" s="11">
        <v>1059</v>
      </c>
      <c r="N14" s="11">
        <v>53340.318892800009</v>
      </c>
      <c r="O14" s="11">
        <v>58932.600526799986</v>
      </c>
      <c r="P14" s="11">
        <v>638</v>
      </c>
      <c r="Q14" s="11">
        <v>21282.338720479998</v>
      </c>
      <c r="R14" s="111">
        <v>28503.706946879996</v>
      </c>
    </row>
    <row r="15" spans="2:18" ht="18.600000000000001">
      <c r="B15" s="32" t="s">
        <v>24</v>
      </c>
      <c r="C15" s="11">
        <v>84</v>
      </c>
      <c r="D15" s="11">
        <v>114</v>
      </c>
      <c r="E15" s="11">
        <v>95</v>
      </c>
      <c r="F15" s="11">
        <v>293</v>
      </c>
      <c r="G15" s="11">
        <v>2153668</v>
      </c>
      <c r="H15" s="11">
        <v>1843251.1121483198</v>
      </c>
      <c r="I15" s="11">
        <v>128134</v>
      </c>
      <c r="J15" s="11">
        <v>1007313.0790954999</v>
      </c>
      <c r="K15" s="11">
        <v>10098</v>
      </c>
      <c r="L15" s="11">
        <v>132148.48576259997</v>
      </c>
      <c r="M15" s="11">
        <v>428710.53654751991</v>
      </c>
      <c r="N15" s="11">
        <v>612431.59370089998</v>
      </c>
      <c r="O15" s="11">
        <v>802108.9818998999</v>
      </c>
      <c r="P15" s="11">
        <v>150725.53879180001</v>
      </c>
      <c r="Q15" s="11">
        <v>328965.15538379998</v>
      </c>
      <c r="R15" s="111">
        <v>527622.3849199001</v>
      </c>
    </row>
    <row r="16" spans="2:18" ht="18.600000000000001">
      <c r="B16" s="32" t="s">
        <v>25</v>
      </c>
      <c r="C16" s="10">
        <v>29</v>
      </c>
      <c r="D16" s="10">
        <v>56</v>
      </c>
      <c r="E16" s="10">
        <v>68</v>
      </c>
      <c r="F16" s="10">
        <v>153</v>
      </c>
      <c r="G16" s="11">
        <v>1475108</v>
      </c>
      <c r="H16" s="11">
        <v>839707.82755459996</v>
      </c>
      <c r="I16" s="11">
        <v>73140</v>
      </c>
      <c r="J16" s="11">
        <v>311788.43000319996</v>
      </c>
      <c r="K16" s="11">
        <v>2663</v>
      </c>
      <c r="L16" s="11">
        <v>23808.028774900002</v>
      </c>
      <c r="M16" s="11">
        <v>113232.4215919</v>
      </c>
      <c r="N16" s="11">
        <v>313394.82500369992</v>
      </c>
      <c r="O16" s="11">
        <v>413080.58095900004</v>
      </c>
      <c r="P16" s="11">
        <v>40998.597571399994</v>
      </c>
      <c r="Q16" s="11">
        <v>97251.526271900031</v>
      </c>
      <c r="R16" s="111">
        <v>173538.30615990001</v>
      </c>
    </row>
    <row r="17" spans="2:18" ht="18.600000000000001">
      <c r="B17" s="32" t="s">
        <v>26</v>
      </c>
      <c r="C17" s="10">
        <v>51</v>
      </c>
      <c r="D17" s="10">
        <v>92</v>
      </c>
      <c r="E17" s="10">
        <v>76</v>
      </c>
      <c r="F17" s="10">
        <v>219</v>
      </c>
      <c r="G17" s="11">
        <v>548483</v>
      </c>
      <c r="H17" s="11">
        <v>998821.29999999993</v>
      </c>
      <c r="I17" s="11">
        <v>57507</v>
      </c>
      <c r="J17" s="11">
        <v>457048.30000000005</v>
      </c>
      <c r="K17" s="11">
        <v>5953</v>
      </c>
      <c r="L17" s="11">
        <v>240872.67573950003</v>
      </c>
      <c r="M17" s="11">
        <v>159049.24000000002</v>
      </c>
      <c r="N17" s="11">
        <v>346005.14</v>
      </c>
      <c r="O17" s="11">
        <v>493766.92</v>
      </c>
      <c r="P17" s="11">
        <v>62166.280000000006</v>
      </c>
      <c r="Q17" s="11">
        <v>136365.9</v>
      </c>
      <c r="R17" s="111">
        <v>258516.12000000002</v>
      </c>
    </row>
    <row r="18" spans="2:18" ht="18.600000000000001">
      <c r="B18" s="32" t="s">
        <v>27</v>
      </c>
      <c r="C18" s="11">
        <v>20</v>
      </c>
      <c r="D18" s="11">
        <v>37</v>
      </c>
      <c r="E18" s="11">
        <v>45</v>
      </c>
      <c r="F18" s="11">
        <v>102</v>
      </c>
      <c r="G18" s="11">
        <v>52716</v>
      </c>
      <c r="H18" s="11">
        <v>682393</v>
      </c>
      <c r="I18" s="11">
        <v>49668</v>
      </c>
      <c r="J18" s="11">
        <v>551511</v>
      </c>
      <c r="K18" s="11">
        <v>9337</v>
      </c>
      <c r="L18" s="11">
        <v>76761</v>
      </c>
      <c r="M18" s="11">
        <v>104741</v>
      </c>
      <c r="N18" s="11">
        <v>191763</v>
      </c>
      <c r="O18" s="11">
        <v>385889</v>
      </c>
      <c r="P18" s="11">
        <v>50652</v>
      </c>
      <c r="Q18" s="11">
        <v>125178</v>
      </c>
      <c r="R18" s="111">
        <v>375681</v>
      </c>
    </row>
    <row r="19" spans="2:18" ht="18.600000000000001">
      <c r="B19" s="32" t="s">
        <v>28</v>
      </c>
      <c r="C19" s="10">
        <v>380</v>
      </c>
      <c r="D19" s="10">
        <v>283</v>
      </c>
      <c r="E19" s="10">
        <v>330</v>
      </c>
      <c r="F19" s="10">
        <v>993</v>
      </c>
      <c r="G19" s="11">
        <v>4049820</v>
      </c>
      <c r="H19" s="11">
        <v>11107284</v>
      </c>
      <c r="I19" s="11">
        <v>627038</v>
      </c>
      <c r="J19" s="11">
        <v>6573436</v>
      </c>
      <c r="K19" s="11">
        <v>83394</v>
      </c>
      <c r="L19" s="11">
        <v>257576.8323109</v>
      </c>
      <c r="M19" s="11">
        <v>2140671</v>
      </c>
      <c r="N19" s="11">
        <v>3851412</v>
      </c>
      <c r="O19" s="11">
        <v>5115201</v>
      </c>
      <c r="P19" s="11">
        <v>2816211</v>
      </c>
      <c r="Q19" s="11">
        <v>1119258</v>
      </c>
      <c r="R19" s="111">
        <v>2637968</v>
      </c>
    </row>
    <row r="20" spans="2:18" ht="19.2" thickBot="1">
      <c r="B20" s="32" t="s">
        <v>29</v>
      </c>
      <c r="C20" s="10">
        <v>65</v>
      </c>
      <c r="D20" s="10">
        <v>130</v>
      </c>
      <c r="E20" s="10">
        <v>103</v>
      </c>
      <c r="F20" s="10">
        <v>298</v>
      </c>
      <c r="G20" s="11">
        <v>5925513</v>
      </c>
      <c r="H20" s="11">
        <v>1523662.9939401001</v>
      </c>
      <c r="I20" s="11">
        <v>119743</v>
      </c>
      <c r="J20" s="11">
        <v>863356.77222649986</v>
      </c>
      <c r="K20" s="11">
        <v>12388</v>
      </c>
      <c r="L20" s="11">
        <v>183240.2274877</v>
      </c>
      <c r="M20" s="11">
        <v>220474.54821319995</v>
      </c>
      <c r="N20" s="11">
        <v>449134.43217930006</v>
      </c>
      <c r="O20" s="11">
        <v>854054.01354760013</v>
      </c>
      <c r="P20" s="11">
        <v>82370.910883500008</v>
      </c>
      <c r="Q20" s="11">
        <v>231027.0035432</v>
      </c>
      <c r="R20" s="111">
        <v>549958.85779979988</v>
      </c>
    </row>
    <row r="21" spans="2:18" ht="19.2" thickBot="1">
      <c r="B21" s="12" t="s">
        <v>13</v>
      </c>
      <c r="C21" s="13">
        <v>1619</v>
      </c>
      <c r="D21" s="14">
        <v>1330</v>
      </c>
      <c r="E21" s="14">
        <v>1379</v>
      </c>
      <c r="F21" s="15">
        <v>4328</v>
      </c>
      <c r="G21" s="16">
        <v>30904431.401013318</v>
      </c>
      <c r="H21" s="17">
        <v>33664971.802193016</v>
      </c>
      <c r="I21" s="18">
        <f t="shared" ref="I21:J21" si="0">SUM(I9:I20)</f>
        <v>2469430.0027766102</v>
      </c>
      <c r="J21" s="19">
        <f t="shared" si="0"/>
        <v>17516537.965875406</v>
      </c>
      <c r="K21" s="19">
        <f t="shared" ref="K21" si="1">SUM(K9:K20)</f>
        <v>232405.00014235202</v>
      </c>
      <c r="L21" s="19">
        <f t="shared" ref="L21" si="2">SUM(L9:L20)</f>
        <v>2028150.2401089005</v>
      </c>
      <c r="M21" s="19">
        <f t="shared" ref="M21" si="3">SUM(M9:M20)</f>
        <v>6791736.6303218892</v>
      </c>
      <c r="N21" s="19">
        <f t="shared" ref="N21" si="4">SUM(N9:N20)</f>
        <v>11056471.458622446</v>
      </c>
      <c r="O21" s="19">
        <f t="shared" ref="O21" si="5">SUM(O9:O20)</f>
        <v>15816763.461681543</v>
      </c>
      <c r="P21" s="19">
        <f t="shared" ref="P21" si="6">SUM(P9:P20)</f>
        <v>4851105.5769199366</v>
      </c>
      <c r="Q21" s="19">
        <f t="shared" ref="Q21" si="7">SUM(Q9:Q20)</f>
        <v>4088000.6738709714</v>
      </c>
      <c r="R21" s="19">
        <f t="shared" ref="R21" si="8">SUM(R9:R20)</f>
        <v>8577433.5930165723</v>
      </c>
    </row>
    <row r="22" spans="2:18" ht="20.399999999999999">
      <c r="B22" s="22" t="s">
        <v>30</v>
      </c>
      <c r="C22" s="23"/>
      <c r="D22" s="24"/>
      <c r="E22" s="24"/>
      <c r="F22" s="25"/>
      <c r="G22" s="26"/>
      <c r="H22" s="26"/>
      <c r="I22" s="27"/>
      <c r="J22" s="28"/>
      <c r="K22" s="26"/>
      <c r="L22" s="26"/>
      <c r="M22" s="26"/>
      <c r="N22" s="26"/>
      <c r="O22" s="26"/>
      <c r="P22" s="27"/>
      <c r="Q22" s="28"/>
      <c r="R22" s="28"/>
    </row>
    <row r="23" spans="2:18" ht="18.600000000000001">
      <c r="B23" s="33" t="s">
        <v>31</v>
      </c>
      <c r="C23" s="11">
        <v>20</v>
      </c>
      <c r="D23" s="11">
        <v>18</v>
      </c>
      <c r="E23" s="11">
        <v>42</v>
      </c>
      <c r="F23" s="11">
        <v>80</v>
      </c>
      <c r="G23" s="11">
        <v>753622</v>
      </c>
      <c r="H23" s="11">
        <v>504027.19717461098</v>
      </c>
      <c r="I23" s="11">
        <v>44964</v>
      </c>
      <c r="J23" s="11">
        <v>207518.43080289994</v>
      </c>
      <c r="K23" s="11">
        <v>1639</v>
      </c>
      <c r="L23" s="11">
        <v>17507.576793918961</v>
      </c>
      <c r="M23" s="11">
        <v>76693.114417018573</v>
      </c>
      <c r="N23" s="11">
        <v>142336.98222200185</v>
      </c>
      <c r="O23" s="11">
        <v>284997.10053559055</v>
      </c>
      <c r="P23" s="11">
        <v>23073.078171216122</v>
      </c>
      <c r="Q23" s="11">
        <v>39519.0151830088</v>
      </c>
      <c r="R23" s="111">
        <v>144926.33744867501</v>
      </c>
    </row>
    <row r="24" spans="2:18" ht="18.600000000000001">
      <c r="B24" s="32" t="s">
        <v>32</v>
      </c>
      <c r="C24" s="10">
        <v>0</v>
      </c>
      <c r="D24" s="10">
        <v>3</v>
      </c>
      <c r="E24" s="10">
        <v>15</v>
      </c>
      <c r="F24" s="10">
        <v>18</v>
      </c>
      <c r="G24" s="10">
        <v>115924</v>
      </c>
      <c r="H24" s="11">
        <v>107793.54</v>
      </c>
      <c r="I24" s="11">
        <v>7884</v>
      </c>
      <c r="J24" s="11">
        <v>65075.840000000011</v>
      </c>
      <c r="K24" s="11">
        <v>327</v>
      </c>
      <c r="L24" s="11">
        <v>9389.6200000000008</v>
      </c>
      <c r="M24" s="11">
        <v>0</v>
      </c>
      <c r="N24" s="11">
        <v>21233.47</v>
      </c>
      <c r="O24" s="11">
        <v>86560.060000000012</v>
      </c>
      <c r="P24" s="11">
        <v>0</v>
      </c>
      <c r="Q24" s="11">
        <v>9699.32</v>
      </c>
      <c r="R24" s="111">
        <v>55312.369999999995</v>
      </c>
    </row>
    <row r="25" spans="2:18" ht="18.600000000000001">
      <c r="B25" s="32" t="s">
        <v>33</v>
      </c>
      <c r="C25" s="29">
        <v>244</v>
      </c>
      <c r="D25" s="29">
        <v>137</v>
      </c>
      <c r="E25" s="29">
        <v>83</v>
      </c>
      <c r="F25" s="29">
        <v>464</v>
      </c>
      <c r="G25" s="29">
        <v>4250809</v>
      </c>
      <c r="H25" s="29">
        <v>4497873.5126329996</v>
      </c>
      <c r="I25" s="29">
        <v>1834806</v>
      </c>
      <c r="J25" s="29">
        <v>4082221.6782081807</v>
      </c>
      <c r="K25" s="29">
        <v>18014</v>
      </c>
      <c r="L25" s="29">
        <v>43139.848313599985</v>
      </c>
      <c r="M25" s="29">
        <v>713700.27548820013</v>
      </c>
      <c r="N25" s="29">
        <v>1390392.6080622999</v>
      </c>
      <c r="O25" s="29">
        <v>2393780.6290824995</v>
      </c>
      <c r="P25" s="29">
        <v>499031.63853310014</v>
      </c>
      <c r="Q25" s="29">
        <v>1316088.663606402</v>
      </c>
      <c r="R25" s="112">
        <v>2267101.3760686773</v>
      </c>
    </row>
    <row r="26" spans="2:18" ht="18.600000000000001">
      <c r="B26" s="32" t="s">
        <v>34</v>
      </c>
      <c r="C26" s="30">
        <v>73</v>
      </c>
      <c r="D26" s="30">
        <v>101</v>
      </c>
      <c r="E26" s="30">
        <v>98</v>
      </c>
      <c r="F26" s="30">
        <v>272</v>
      </c>
      <c r="G26" s="30">
        <v>0</v>
      </c>
      <c r="H26" s="30">
        <v>1672619.7771166</v>
      </c>
      <c r="I26" s="30">
        <v>313313</v>
      </c>
      <c r="J26" s="30">
        <v>1566415.5601143998</v>
      </c>
      <c r="K26" s="30">
        <v>1627</v>
      </c>
      <c r="L26" s="30">
        <v>7156.0755463999994</v>
      </c>
      <c r="M26" s="30">
        <v>83630.988855830015</v>
      </c>
      <c r="N26" s="30">
        <v>301071.55988098797</v>
      </c>
      <c r="O26" s="30">
        <v>1287917.2283797821</v>
      </c>
      <c r="P26" s="30">
        <v>78320.77800572</v>
      </c>
      <c r="Q26" s="30">
        <v>281954.80082059192</v>
      </c>
      <c r="R26" s="113">
        <v>1206139.9812880883</v>
      </c>
    </row>
    <row r="27" spans="2:18" ht="18.600000000000001">
      <c r="B27" s="32" t="s">
        <v>35</v>
      </c>
      <c r="C27" s="31">
        <v>31</v>
      </c>
      <c r="D27" s="31">
        <v>32</v>
      </c>
      <c r="E27" s="31">
        <v>27</v>
      </c>
      <c r="F27" s="31">
        <v>90</v>
      </c>
      <c r="G27" s="31">
        <v>286239</v>
      </c>
      <c r="H27" s="30">
        <v>375438.91865770012</v>
      </c>
      <c r="I27" s="30">
        <v>24673</v>
      </c>
      <c r="J27" s="30">
        <v>472655.22841556196</v>
      </c>
      <c r="K27" s="30">
        <v>2433</v>
      </c>
      <c r="L27" s="30">
        <v>53470.179684207484</v>
      </c>
      <c r="M27" s="30">
        <v>48019.539911699998</v>
      </c>
      <c r="N27" s="30">
        <v>119585.08561309999</v>
      </c>
      <c r="O27" s="30">
        <v>207834.2931329</v>
      </c>
      <c r="P27" s="30">
        <v>59579.941823800007</v>
      </c>
      <c r="Q27" s="30">
        <v>122663.73887789994</v>
      </c>
      <c r="R27" s="113">
        <v>290411.54771386198</v>
      </c>
    </row>
    <row r="28" spans="2:18" ht="18.600000000000001">
      <c r="B28" s="32" t="s">
        <v>36</v>
      </c>
      <c r="C28" s="31">
        <v>12</v>
      </c>
      <c r="D28" s="31">
        <v>52</v>
      </c>
      <c r="E28" s="31">
        <v>33</v>
      </c>
      <c r="F28" s="31">
        <v>97</v>
      </c>
      <c r="G28" s="31">
        <v>343747</v>
      </c>
      <c r="H28" s="30">
        <v>467486.22980000003</v>
      </c>
      <c r="I28" s="30">
        <v>111678</v>
      </c>
      <c r="J28" s="30">
        <v>243127.83942145939</v>
      </c>
      <c r="K28" s="30">
        <v>61</v>
      </c>
      <c r="L28" s="30">
        <v>1265.2552143</v>
      </c>
      <c r="M28" s="30">
        <v>22267.334500000001</v>
      </c>
      <c r="N28" s="30">
        <v>141879.64180000001</v>
      </c>
      <c r="O28" s="30">
        <v>303339.25349999999</v>
      </c>
      <c r="P28" s="30">
        <v>10384.00312669999</v>
      </c>
      <c r="Q28" s="30">
        <v>27789.56801155</v>
      </c>
      <c r="R28" s="113">
        <v>204954.26828320941</v>
      </c>
    </row>
    <row r="29" spans="2:18" ht="18.600000000000001">
      <c r="B29" s="32" t="s">
        <v>37</v>
      </c>
      <c r="C29" s="31">
        <v>0</v>
      </c>
      <c r="D29" s="31">
        <v>15</v>
      </c>
      <c r="E29" s="31">
        <v>14</v>
      </c>
      <c r="F29" s="31">
        <v>29</v>
      </c>
      <c r="G29" s="31">
        <v>0</v>
      </c>
      <c r="H29" s="30">
        <v>91929</v>
      </c>
      <c r="I29" s="30">
        <v>27681</v>
      </c>
      <c r="J29" s="30">
        <v>100570</v>
      </c>
      <c r="K29" s="30">
        <v>0</v>
      </c>
      <c r="L29" s="30">
        <v>28702</v>
      </c>
      <c r="M29" s="30">
        <v>0</v>
      </c>
      <c r="N29" s="30">
        <v>28581</v>
      </c>
      <c r="O29" s="30">
        <v>63348</v>
      </c>
      <c r="P29" s="30">
        <v>0</v>
      </c>
      <c r="Q29" s="30">
        <v>35205</v>
      </c>
      <c r="R29" s="113">
        <v>65365</v>
      </c>
    </row>
    <row r="30" spans="2:18" ht="18.600000000000001">
      <c r="B30" s="32" t="s">
        <v>38</v>
      </c>
      <c r="C30" s="31">
        <v>56</v>
      </c>
      <c r="D30" s="31">
        <v>36</v>
      </c>
      <c r="E30" s="31">
        <v>42</v>
      </c>
      <c r="F30" s="31">
        <v>134</v>
      </c>
      <c r="G30" s="31">
        <v>519886</v>
      </c>
      <c r="H30" s="30">
        <v>540881.66387952107</v>
      </c>
      <c r="I30" s="30">
        <v>132919</v>
      </c>
      <c r="J30" s="30">
        <v>324939.60835216526</v>
      </c>
      <c r="K30" s="30">
        <v>3730</v>
      </c>
      <c r="L30" s="30">
        <v>759.28759482894998</v>
      </c>
      <c r="M30" s="30">
        <v>44593.704197323998</v>
      </c>
      <c r="N30" s="30">
        <v>132306.34989788299</v>
      </c>
      <c r="O30" s="30">
        <v>363981.618835053</v>
      </c>
      <c r="P30" s="30">
        <v>62960.609561948717</v>
      </c>
      <c r="Q30" s="30">
        <v>61042.887357499996</v>
      </c>
      <c r="R30" s="113">
        <v>200936.11143271654</v>
      </c>
    </row>
    <row r="31" spans="2:18" ht="18.600000000000001">
      <c r="B31" s="32" t="s">
        <v>39</v>
      </c>
      <c r="C31" s="31">
        <v>176</v>
      </c>
      <c r="D31" s="31">
        <v>100</v>
      </c>
      <c r="E31" s="31">
        <v>75</v>
      </c>
      <c r="F31" s="31">
        <v>351</v>
      </c>
      <c r="G31" s="31">
        <v>1372235</v>
      </c>
      <c r="H31" s="30">
        <v>1749610.3698835787</v>
      </c>
      <c r="I31" s="30">
        <v>105260</v>
      </c>
      <c r="J31" s="30">
        <v>1218754.6562802</v>
      </c>
      <c r="K31" s="30">
        <v>1576</v>
      </c>
      <c r="L31" s="30">
        <v>24317.356751099996</v>
      </c>
      <c r="M31" s="30">
        <v>342178.43534942664</v>
      </c>
      <c r="N31" s="30">
        <v>622930.41304566828</v>
      </c>
      <c r="O31" s="30">
        <v>784501.521488484</v>
      </c>
      <c r="P31" s="30">
        <v>112146.21037600002</v>
      </c>
      <c r="Q31" s="30">
        <v>256223.97023179999</v>
      </c>
      <c r="R31" s="113">
        <v>850384.47567239997</v>
      </c>
    </row>
    <row r="32" spans="2:18" ht="18.600000000000001">
      <c r="B32" s="32" t="s">
        <v>40</v>
      </c>
      <c r="C32" s="31">
        <v>0</v>
      </c>
      <c r="D32" s="31">
        <v>2</v>
      </c>
      <c r="E32" s="31">
        <v>9</v>
      </c>
      <c r="F32" s="31">
        <v>11</v>
      </c>
      <c r="G32" s="31">
        <v>144622</v>
      </c>
      <c r="H32" s="30">
        <v>68080.235779200011</v>
      </c>
      <c r="I32" s="30">
        <v>51527</v>
      </c>
      <c r="J32" s="30">
        <v>25913.6256359</v>
      </c>
      <c r="K32" s="30">
        <v>0</v>
      </c>
      <c r="L32" s="30">
        <v>0</v>
      </c>
      <c r="M32" s="30">
        <v>0</v>
      </c>
      <c r="N32" s="30">
        <v>11185.33</v>
      </c>
      <c r="O32" s="30">
        <v>56894.920000000006</v>
      </c>
      <c r="P32" s="30">
        <v>0</v>
      </c>
      <c r="Q32" s="30">
        <v>1846.66</v>
      </c>
      <c r="R32" s="113">
        <v>24066.97</v>
      </c>
    </row>
    <row r="33" spans="2:18" ht="18.600000000000001">
      <c r="B33" s="32" t="s">
        <v>41</v>
      </c>
      <c r="C33" s="31">
        <v>3</v>
      </c>
      <c r="D33" s="31">
        <v>16</v>
      </c>
      <c r="E33" s="31">
        <v>19</v>
      </c>
      <c r="F33" s="31">
        <v>38</v>
      </c>
      <c r="G33" s="31">
        <v>105310</v>
      </c>
      <c r="H33" s="30">
        <v>231709.17203939997</v>
      </c>
      <c r="I33" s="30">
        <v>36706</v>
      </c>
      <c r="J33" s="30">
        <v>139268.3454861441</v>
      </c>
      <c r="K33" s="30">
        <v>914</v>
      </c>
      <c r="L33" s="30">
        <v>275.32956718399998</v>
      </c>
      <c r="M33" s="30">
        <v>81.646575199999987</v>
      </c>
      <c r="N33" s="30">
        <v>27846.004529500024</v>
      </c>
      <c r="O33" s="30">
        <v>203781.52093469998</v>
      </c>
      <c r="P33" s="30">
        <v>0</v>
      </c>
      <c r="Q33" s="30">
        <v>25081.225222552323</v>
      </c>
      <c r="R33" s="113">
        <v>114187.12026359177</v>
      </c>
    </row>
    <row r="34" spans="2:18" ht="18.600000000000001">
      <c r="B34" s="32" t="s">
        <v>42</v>
      </c>
      <c r="C34" s="31">
        <v>66</v>
      </c>
      <c r="D34" s="31">
        <v>47</v>
      </c>
      <c r="E34" s="31">
        <v>24</v>
      </c>
      <c r="F34" s="31">
        <v>137</v>
      </c>
      <c r="G34" s="31">
        <v>745752</v>
      </c>
      <c r="H34" s="30">
        <v>513245.60094009998</v>
      </c>
      <c r="I34" s="30">
        <v>44056</v>
      </c>
      <c r="J34" s="30">
        <v>332059.98268700141</v>
      </c>
      <c r="K34" s="30">
        <v>256</v>
      </c>
      <c r="L34" s="30">
        <v>5343.2446212000004</v>
      </c>
      <c r="M34" s="30">
        <v>202250.92619909998</v>
      </c>
      <c r="N34" s="30">
        <v>217032.89941900005</v>
      </c>
      <c r="O34" s="30">
        <v>93961.775322000001</v>
      </c>
      <c r="P34" s="30">
        <v>81727.291525999943</v>
      </c>
      <c r="Q34" s="30">
        <v>129760.19612189983</v>
      </c>
      <c r="R34" s="113">
        <v>120572.49503910015</v>
      </c>
    </row>
    <row r="35" spans="2:18" ht="18.600000000000001">
      <c r="B35" s="32" t="s">
        <v>43</v>
      </c>
      <c r="C35" s="31">
        <v>0</v>
      </c>
      <c r="D35" s="31">
        <v>7</v>
      </c>
      <c r="E35" s="31">
        <v>9</v>
      </c>
      <c r="F35" s="31">
        <v>16</v>
      </c>
      <c r="G35" s="31">
        <v>197704</v>
      </c>
      <c r="H35" s="30">
        <v>71377.1106402</v>
      </c>
      <c r="I35" s="30">
        <v>163066</v>
      </c>
      <c r="J35" s="30">
        <v>37531.027044800001</v>
      </c>
      <c r="K35" s="30">
        <v>1641</v>
      </c>
      <c r="L35" s="30">
        <v>2.3689082119999999E-3</v>
      </c>
      <c r="M35" s="30">
        <v>0</v>
      </c>
      <c r="N35" s="30">
        <v>12156.4136545</v>
      </c>
      <c r="O35" s="30">
        <v>59220.696985699993</v>
      </c>
      <c r="P35" s="30">
        <v>0</v>
      </c>
      <c r="Q35" s="30">
        <v>17645.433717</v>
      </c>
      <c r="R35" s="113">
        <v>19885.593327800001</v>
      </c>
    </row>
    <row r="36" spans="2:18" ht="19.2" thickBot="1">
      <c r="B36" s="33" t="s">
        <v>44</v>
      </c>
      <c r="C36" s="31">
        <v>0</v>
      </c>
      <c r="D36" s="31">
        <v>2</v>
      </c>
      <c r="E36" s="31">
        <v>5</v>
      </c>
      <c r="F36" s="31">
        <v>7</v>
      </c>
      <c r="G36" s="31">
        <v>59659</v>
      </c>
      <c r="H36" s="30">
        <v>48474.538729368003</v>
      </c>
      <c r="I36" s="30">
        <v>69950</v>
      </c>
      <c r="J36" s="30">
        <v>26859.656077400003</v>
      </c>
      <c r="K36" s="30">
        <v>4097</v>
      </c>
      <c r="L36" s="30">
        <v>691.55509729999983</v>
      </c>
      <c r="M36" s="30">
        <v>0</v>
      </c>
      <c r="N36" s="30">
        <v>584.10546949999991</v>
      </c>
      <c r="O36" s="30">
        <v>47890.433259867998</v>
      </c>
      <c r="P36" s="30">
        <v>0</v>
      </c>
      <c r="Q36" s="30">
        <v>4136.9587563999994</v>
      </c>
      <c r="R36" s="113">
        <v>22722.697320999992</v>
      </c>
    </row>
    <row r="37" spans="2:18" ht="19.2" thickBot="1">
      <c r="B37" s="34" t="s">
        <v>13</v>
      </c>
      <c r="C37" s="13">
        <v>681</v>
      </c>
      <c r="D37" s="13">
        <v>568</v>
      </c>
      <c r="E37" s="13">
        <v>495</v>
      </c>
      <c r="F37" s="13">
        <v>1744</v>
      </c>
      <c r="G37" s="18">
        <v>8895509</v>
      </c>
      <c r="H37" s="18">
        <v>10940546.867273279</v>
      </c>
      <c r="I37" s="18">
        <f t="shared" ref="I37:J37" si="9">SUM(I23:I36)</f>
        <v>2968483</v>
      </c>
      <c r="J37" s="18">
        <f t="shared" si="9"/>
        <v>8842911.4785261117</v>
      </c>
      <c r="K37" s="18">
        <f t="shared" ref="K37" si="10">SUM(K23:K36)</f>
        <v>36315</v>
      </c>
      <c r="L37" s="18">
        <f t="shared" ref="L37" si="11">SUM(L23:L36)</f>
        <v>192017.33155294758</v>
      </c>
      <c r="M37" s="18">
        <f t="shared" ref="M37" si="12">SUM(M23:M36)</f>
        <v>1533415.9654937992</v>
      </c>
      <c r="N37" s="18">
        <f t="shared" ref="N37" si="13">SUM(N23:N36)</f>
        <v>3169121.8635944407</v>
      </c>
      <c r="O37" s="18">
        <f t="shared" ref="O37" si="14">SUM(O23:O36)</f>
        <v>6238009.0514565771</v>
      </c>
      <c r="P37" s="18">
        <f t="shared" ref="P37" si="15">SUM(P23:P36)</f>
        <v>927223.55112448486</v>
      </c>
      <c r="Q37" s="18">
        <f t="shared" ref="Q37" si="16">SUM(Q23:Q36)</f>
        <v>2328657.4379066043</v>
      </c>
      <c r="R37" s="114">
        <f t="shared" ref="R37" si="17">SUM(R23:R36)</f>
        <v>5586966.3438591184</v>
      </c>
    </row>
    <row r="38" spans="2:18" ht="18.600000000000001">
      <c r="B38" s="35" t="s">
        <v>45</v>
      </c>
      <c r="C38" s="36"/>
      <c r="D38" s="36"/>
      <c r="E38" s="36"/>
      <c r="F38" s="36"/>
      <c r="G38" s="37"/>
      <c r="H38" s="37"/>
      <c r="I38" s="37"/>
      <c r="J38" s="37"/>
      <c r="K38" s="37"/>
      <c r="L38" s="37"/>
      <c r="M38" s="37"/>
      <c r="N38" s="38"/>
      <c r="O38" s="39"/>
      <c r="P38" s="40"/>
      <c r="Q38" s="37"/>
      <c r="R38" s="41"/>
    </row>
    <row r="39" spans="2:18" ht="19.2" thickBot="1">
      <c r="B39" s="32" t="s">
        <v>46</v>
      </c>
      <c r="C39" s="10">
        <v>340</v>
      </c>
      <c r="D39" s="10">
        <v>59</v>
      </c>
      <c r="E39" s="10">
        <v>20</v>
      </c>
      <c r="F39" s="10">
        <v>419</v>
      </c>
      <c r="G39" s="10">
        <v>3243899</v>
      </c>
      <c r="H39" s="11">
        <v>1075879</v>
      </c>
      <c r="I39" s="11">
        <v>347163</v>
      </c>
      <c r="J39" s="11">
        <v>700911</v>
      </c>
      <c r="K39" s="11">
        <v>27710</v>
      </c>
      <c r="L39" s="11">
        <v>45293.229999999996</v>
      </c>
      <c r="M39" s="11">
        <v>770970</v>
      </c>
      <c r="N39" s="11">
        <v>189572</v>
      </c>
      <c r="O39" s="11">
        <v>115337</v>
      </c>
      <c r="P39" s="11">
        <v>524712</v>
      </c>
      <c r="Q39" s="11">
        <v>127047</v>
      </c>
      <c r="R39" s="111">
        <v>49152</v>
      </c>
    </row>
    <row r="40" spans="2:18" ht="19.2" thickBot="1">
      <c r="B40" s="12" t="s">
        <v>13</v>
      </c>
      <c r="C40" s="13">
        <v>340</v>
      </c>
      <c r="D40" s="14">
        <v>59</v>
      </c>
      <c r="E40" s="14">
        <v>20</v>
      </c>
      <c r="F40" s="15">
        <v>419</v>
      </c>
      <c r="G40" s="16">
        <v>3243899</v>
      </c>
      <c r="H40" s="17">
        <v>1075879</v>
      </c>
      <c r="I40" s="18">
        <f t="shared" ref="I40:J40" si="18">SUM(I39)</f>
        <v>347163</v>
      </c>
      <c r="J40" s="19">
        <f t="shared" si="18"/>
        <v>700911</v>
      </c>
      <c r="K40" s="19">
        <f t="shared" ref="K40" si="19">SUM(K39)</f>
        <v>27710</v>
      </c>
      <c r="L40" s="19">
        <f t="shared" ref="L40" si="20">SUM(L39)</f>
        <v>45293.229999999996</v>
      </c>
      <c r="M40" s="19">
        <f t="shared" ref="M40" si="21">SUM(M39)</f>
        <v>770970</v>
      </c>
      <c r="N40" s="19">
        <f t="shared" ref="N40" si="22">SUM(N39)</f>
        <v>189572</v>
      </c>
      <c r="O40" s="19">
        <f t="shared" ref="O40" si="23">SUM(O39)</f>
        <v>115337</v>
      </c>
      <c r="P40" s="19">
        <f t="shared" ref="P40" si="24">SUM(P39)</f>
        <v>524712</v>
      </c>
      <c r="Q40" s="19">
        <f t="shared" ref="Q40" si="25">SUM(Q39)</f>
        <v>127047</v>
      </c>
      <c r="R40" s="19">
        <f t="shared" ref="R40" si="26">SUM(R39)</f>
        <v>49152</v>
      </c>
    </row>
    <row r="41" spans="2:18" ht="18.600000000000001">
      <c r="B41" s="42" t="s">
        <v>47</v>
      </c>
      <c r="C41" s="43"/>
      <c r="D41" s="43"/>
      <c r="E41" s="43"/>
      <c r="F41" s="43"/>
      <c r="G41" s="44"/>
      <c r="H41" s="44"/>
      <c r="I41" s="44"/>
      <c r="J41" s="44"/>
      <c r="K41" s="44"/>
      <c r="L41" s="44"/>
      <c r="M41" s="44"/>
      <c r="N41" s="44"/>
      <c r="O41" s="44"/>
      <c r="P41" s="45"/>
      <c r="Q41" s="44"/>
      <c r="R41" s="46"/>
    </row>
    <row r="42" spans="2:18" ht="18.600000000000001">
      <c r="B42" s="32" t="s">
        <v>48</v>
      </c>
      <c r="C42" s="10">
        <v>588</v>
      </c>
      <c r="D42" s="10">
        <v>140</v>
      </c>
      <c r="E42" s="10">
        <v>72</v>
      </c>
      <c r="F42" s="10">
        <v>800</v>
      </c>
      <c r="G42" s="10">
        <v>4088632</v>
      </c>
      <c r="H42" s="10">
        <v>1679578.0854199999</v>
      </c>
      <c r="I42" s="10">
        <v>1521979</v>
      </c>
      <c r="J42" s="11">
        <v>1109200.2858982</v>
      </c>
      <c r="K42" s="10">
        <v>81949</v>
      </c>
      <c r="L42" s="11">
        <v>121175.38</v>
      </c>
      <c r="M42" s="11">
        <v>973869.19815529999</v>
      </c>
      <c r="N42" s="11">
        <v>423701.61162040016</v>
      </c>
      <c r="O42" s="11">
        <v>282007.2356443</v>
      </c>
      <c r="P42" s="11">
        <v>702570.46557210013</v>
      </c>
      <c r="Q42" s="11">
        <v>303686.93999999994</v>
      </c>
      <c r="R42" s="111">
        <v>102942.88032610003</v>
      </c>
    </row>
    <row r="43" spans="2:18" ht="19.2" thickBot="1">
      <c r="B43" s="47" t="s">
        <v>13</v>
      </c>
      <c r="C43" s="48">
        <v>588</v>
      </c>
      <c r="D43" s="48">
        <v>140</v>
      </c>
      <c r="E43" s="48">
        <v>72</v>
      </c>
      <c r="F43" s="48">
        <v>800</v>
      </c>
      <c r="G43" s="48">
        <v>4088632</v>
      </c>
      <c r="H43" s="49">
        <v>1679578.0854199999</v>
      </c>
      <c r="I43" s="49">
        <f t="shared" ref="I43:J43" si="27">SUM(I42)</f>
        <v>1521979</v>
      </c>
      <c r="J43" s="49">
        <f t="shared" si="27"/>
        <v>1109200.2858982</v>
      </c>
      <c r="K43" s="49">
        <f t="shared" ref="K43" si="28">SUM(K42)</f>
        <v>81949</v>
      </c>
      <c r="L43" s="49">
        <f t="shared" ref="L43" si="29">SUM(L42)</f>
        <v>121175.38</v>
      </c>
      <c r="M43" s="49">
        <f t="shared" ref="M43" si="30">SUM(M42)</f>
        <v>973869.19815529999</v>
      </c>
      <c r="N43" s="49">
        <f t="shared" ref="N43" si="31">SUM(N42)</f>
        <v>423701.61162040016</v>
      </c>
      <c r="O43" s="49">
        <f t="shared" ref="O43" si="32">SUM(O42)</f>
        <v>282007.2356443</v>
      </c>
      <c r="P43" s="49">
        <f t="shared" ref="P43" si="33">SUM(P42)</f>
        <v>702570.46557210013</v>
      </c>
      <c r="Q43" s="49">
        <f t="shared" ref="Q43" si="34">SUM(Q42)</f>
        <v>303686.93999999994</v>
      </c>
      <c r="R43" s="115">
        <f t="shared" ref="R43" si="35">SUM(R42)</f>
        <v>102942.88032610003</v>
      </c>
    </row>
    <row r="44" spans="2:18" ht="19.2" thickBot="1">
      <c r="B44" s="50" t="s">
        <v>49</v>
      </c>
      <c r="C44" s="51"/>
      <c r="D44" s="51"/>
      <c r="E44" s="51"/>
      <c r="F44" s="51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4"/>
    </row>
    <row r="45" spans="2:18" ht="19.2" thickBot="1">
      <c r="B45" s="55" t="s">
        <v>50</v>
      </c>
      <c r="C45" s="56">
        <v>2300</v>
      </c>
      <c r="D45" s="57">
        <v>1898</v>
      </c>
      <c r="E45" s="57">
        <v>1874</v>
      </c>
      <c r="F45" s="58">
        <v>6072</v>
      </c>
      <c r="G45" s="59">
        <v>39799940.401013315</v>
      </c>
      <c r="H45" s="60">
        <v>44605518.669466294</v>
      </c>
      <c r="I45" s="61">
        <f>I21+I37</f>
        <v>5437913.0027766097</v>
      </c>
      <c r="J45" s="61">
        <f>J21+J37</f>
        <v>26359449.444401518</v>
      </c>
      <c r="K45" s="61">
        <f t="shared" ref="K45:R45" si="36">K21+K37</f>
        <v>268720.00014235202</v>
      </c>
      <c r="L45" s="61">
        <f t="shared" si="36"/>
        <v>2220167.5716618481</v>
      </c>
      <c r="M45" s="61">
        <f t="shared" si="36"/>
        <v>8325152.5958156884</v>
      </c>
      <c r="N45" s="61">
        <f t="shared" si="36"/>
        <v>14225593.322216887</v>
      </c>
      <c r="O45" s="61">
        <f t="shared" si="36"/>
        <v>22054772.513138119</v>
      </c>
      <c r="P45" s="61">
        <f t="shared" si="36"/>
        <v>5778329.1280444218</v>
      </c>
      <c r="Q45" s="61">
        <f t="shared" si="36"/>
        <v>6416658.1117775757</v>
      </c>
      <c r="R45" s="116">
        <f t="shared" si="36"/>
        <v>14164399.93687569</v>
      </c>
    </row>
    <row r="46" spans="2:18" ht="19.2" thickBot="1">
      <c r="B46" s="62" t="s">
        <v>51</v>
      </c>
      <c r="C46" s="63">
        <v>340</v>
      </c>
      <c r="D46" s="64">
        <v>59</v>
      </c>
      <c r="E46" s="64">
        <v>20</v>
      </c>
      <c r="F46" s="65">
        <v>419</v>
      </c>
      <c r="G46" s="66">
        <v>3243899</v>
      </c>
      <c r="H46" s="67">
        <v>1075879</v>
      </c>
      <c r="I46" s="68">
        <v>347163</v>
      </c>
      <c r="J46" s="69">
        <v>700911</v>
      </c>
      <c r="K46" s="69">
        <v>27710</v>
      </c>
      <c r="L46" s="69">
        <v>45293.229999999996</v>
      </c>
      <c r="M46" s="66">
        <v>770970</v>
      </c>
      <c r="N46" s="67">
        <v>189572</v>
      </c>
      <c r="O46" s="67">
        <v>115337</v>
      </c>
      <c r="P46" s="68">
        <v>524712</v>
      </c>
      <c r="Q46" s="69">
        <v>127047</v>
      </c>
      <c r="R46" s="69">
        <v>49152</v>
      </c>
    </row>
    <row r="47" spans="2:18" ht="19.2" thickBot="1">
      <c r="B47" s="70" t="s">
        <v>52</v>
      </c>
      <c r="C47" s="71">
        <v>2640</v>
      </c>
      <c r="D47" s="72">
        <v>1957</v>
      </c>
      <c r="E47" s="72">
        <v>1894</v>
      </c>
      <c r="F47" s="73">
        <v>6491</v>
      </c>
      <c r="G47" s="74">
        <v>43043839.401013315</v>
      </c>
      <c r="H47" s="75">
        <v>45681397.669466294</v>
      </c>
      <c r="I47" s="76">
        <f t="shared" ref="I47:J47" si="37">SUM(I45:I46)</f>
        <v>5785076.0027766097</v>
      </c>
      <c r="J47" s="77">
        <f t="shared" si="37"/>
        <v>27060360.444401518</v>
      </c>
      <c r="K47" s="77">
        <f t="shared" ref="K47" si="38">SUM(K45:K46)</f>
        <v>296430.00014235202</v>
      </c>
      <c r="L47" s="77">
        <f t="shared" ref="L47" si="39">SUM(L45:L46)</f>
        <v>2265460.8016618481</v>
      </c>
      <c r="M47" s="77">
        <f t="shared" ref="M47" si="40">SUM(M45:M46)</f>
        <v>9096122.5958156884</v>
      </c>
      <c r="N47" s="77">
        <f t="shared" ref="N47" si="41">SUM(N45:N46)</f>
        <v>14415165.322216887</v>
      </c>
      <c r="O47" s="77">
        <f t="shared" ref="O47" si="42">SUM(O45:O46)</f>
        <v>22170109.513138119</v>
      </c>
      <c r="P47" s="77">
        <f t="shared" ref="P47" si="43">SUM(P45:P46)</f>
        <v>6303041.1280444218</v>
      </c>
      <c r="Q47" s="77">
        <f t="shared" ref="Q47" si="44">SUM(Q45:Q46)</f>
        <v>6543705.1117775757</v>
      </c>
      <c r="R47" s="77">
        <f t="shared" ref="R47" si="45">SUM(R45:R46)</f>
        <v>14213551.93687569</v>
      </c>
    </row>
    <row r="48" spans="2:18" ht="19.2" thickBot="1">
      <c r="B48" s="78" t="s">
        <v>53</v>
      </c>
      <c r="C48" s="79"/>
      <c r="D48" s="79"/>
      <c r="E48" s="79"/>
      <c r="F48" s="79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80"/>
      <c r="R48" s="80"/>
    </row>
    <row r="49" spans="2:18" ht="19.2" thickBot="1">
      <c r="B49" s="55" t="s">
        <v>54</v>
      </c>
      <c r="C49" s="56">
        <v>3228</v>
      </c>
      <c r="D49" s="57">
        <v>2097</v>
      </c>
      <c r="E49" s="57">
        <v>1966</v>
      </c>
      <c r="F49" s="58">
        <v>7291</v>
      </c>
      <c r="G49" s="59">
        <v>47132471.401013315</v>
      </c>
      <c r="H49" s="59">
        <v>47360975.754886292</v>
      </c>
      <c r="I49" s="61">
        <f>I47+I43</f>
        <v>7307055.0027766097</v>
      </c>
      <c r="J49" s="61">
        <f t="shared" ref="J49:R49" si="46">J47+J43</f>
        <v>28169560.730299719</v>
      </c>
      <c r="K49" s="61">
        <f t="shared" si="46"/>
        <v>378379.00014235202</v>
      </c>
      <c r="L49" s="61">
        <f t="shared" si="46"/>
        <v>2386636.181661848</v>
      </c>
      <c r="M49" s="61">
        <f t="shared" si="46"/>
        <v>10069991.793970989</v>
      </c>
      <c r="N49" s="61">
        <f t="shared" si="46"/>
        <v>14838866.933837287</v>
      </c>
      <c r="O49" s="61">
        <f t="shared" si="46"/>
        <v>22452116.748782419</v>
      </c>
      <c r="P49" s="61">
        <f t="shared" si="46"/>
        <v>7005611.5936165219</v>
      </c>
      <c r="Q49" s="61">
        <f t="shared" si="46"/>
        <v>6847392.0517775752</v>
      </c>
      <c r="R49" s="116">
        <f t="shared" si="46"/>
        <v>14316494.817201789</v>
      </c>
    </row>
    <row r="50" spans="2:18" ht="17.399999999999999">
      <c r="B50" s="81"/>
      <c r="C50" s="9"/>
      <c r="D50" s="9"/>
      <c r="E50" s="9"/>
      <c r="F50" s="9"/>
      <c r="G50" s="9"/>
      <c r="H50" s="9"/>
      <c r="I50" s="9"/>
      <c r="J50" s="9"/>
      <c r="K50" s="9"/>
      <c r="L50" s="9"/>
      <c r="M50" s="89" t="s">
        <v>55</v>
      </c>
      <c r="N50" s="89"/>
      <c r="O50" s="89"/>
      <c r="P50" s="89"/>
      <c r="Q50" s="89"/>
      <c r="R50" s="82"/>
    </row>
  </sheetData>
  <mergeCells count="11">
    <mergeCell ref="M50:Q50"/>
    <mergeCell ref="P3:R3"/>
    <mergeCell ref="B4:R4"/>
    <mergeCell ref="B5:R5"/>
    <mergeCell ref="B6:B7"/>
    <mergeCell ref="C6:F6"/>
    <mergeCell ref="G6:H6"/>
    <mergeCell ref="I6:J6"/>
    <mergeCell ref="K6:L6"/>
    <mergeCell ref="M6:O6"/>
    <mergeCell ref="P6:R6"/>
  </mergeCells>
  <pageMargins left="0.28000000000000003" right="0.1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2021-02-05T13:30:56Z</cp:lastPrinted>
  <dcterms:created xsi:type="dcterms:W3CDTF">2021-02-05T13:29:29Z</dcterms:created>
  <dcterms:modified xsi:type="dcterms:W3CDTF">2021-03-12T10:45:18Z</dcterms:modified>
</cp:coreProperties>
</file>