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240" yWindow="132" windowWidth="20052" windowHeight="7188"/>
  </bookViews>
  <sheets>
    <sheet name="Summary District Wise" sheetId="1" r:id="rId1"/>
  </sheets>
  <externalReferences>
    <externalReference r:id="rId2"/>
    <externalReference r:id="rId3"/>
    <externalReference r:id="rId4"/>
  </externalReferences>
  <definedNames>
    <definedName name="_xlnm.Print_Area" localSheetId="0">'Summary District Wise'!$A$1:$L$31</definedName>
  </definedNames>
  <calcPr calcId="162913"/>
</workbook>
</file>

<file path=xl/calcChain.xml><?xml version="1.0" encoding="utf-8"?>
<calcChain xmlns="http://schemas.openxmlformats.org/spreadsheetml/2006/main">
  <c r="D30" i="1" l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F26" i="1"/>
  <c r="E26" i="1"/>
  <c r="L25" i="1"/>
  <c r="K25" i="1"/>
  <c r="J25" i="1"/>
  <c r="I25" i="1"/>
  <c r="H25" i="1"/>
  <c r="F25" i="1"/>
  <c r="E25" i="1"/>
  <c r="L24" i="1"/>
  <c r="K24" i="1"/>
  <c r="J24" i="1"/>
  <c r="I24" i="1"/>
  <c r="H24" i="1"/>
  <c r="F24" i="1"/>
  <c r="E24" i="1"/>
  <c r="L23" i="1"/>
  <c r="K23" i="1"/>
  <c r="J23" i="1"/>
  <c r="I23" i="1"/>
  <c r="H23" i="1"/>
  <c r="F23" i="1"/>
  <c r="E23" i="1"/>
  <c r="L22" i="1"/>
  <c r="K22" i="1"/>
  <c r="J22" i="1"/>
  <c r="I22" i="1"/>
  <c r="H22" i="1"/>
  <c r="F22" i="1"/>
  <c r="E22" i="1"/>
  <c r="L21" i="1"/>
  <c r="K21" i="1"/>
  <c r="J21" i="1"/>
  <c r="I21" i="1"/>
  <c r="H21" i="1"/>
  <c r="F21" i="1"/>
  <c r="E21" i="1"/>
  <c r="L20" i="1"/>
  <c r="K20" i="1"/>
  <c r="J20" i="1"/>
  <c r="I20" i="1"/>
  <c r="H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F17" i="1"/>
  <c r="E17" i="1"/>
  <c r="L16" i="1"/>
  <c r="K16" i="1"/>
  <c r="J16" i="1"/>
  <c r="I16" i="1"/>
  <c r="H16" i="1"/>
  <c r="F16" i="1"/>
  <c r="E16" i="1"/>
  <c r="L15" i="1"/>
  <c r="K15" i="1"/>
  <c r="J15" i="1"/>
  <c r="I15" i="1"/>
  <c r="H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F13" i="1"/>
  <c r="E13" i="1"/>
  <c r="L12" i="1"/>
  <c r="K12" i="1"/>
  <c r="J12" i="1"/>
  <c r="I12" i="1"/>
  <c r="H12" i="1"/>
  <c r="F12" i="1"/>
  <c r="E12" i="1"/>
  <c r="L11" i="1"/>
  <c r="K11" i="1"/>
  <c r="J11" i="1"/>
  <c r="I11" i="1"/>
  <c r="H11" i="1"/>
  <c r="F11" i="1"/>
  <c r="E11" i="1"/>
  <c r="L10" i="1"/>
  <c r="K10" i="1"/>
  <c r="J10" i="1"/>
  <c r="J30" i="1" s="1"/>
  <c r="I10" i="1"/>
  <c r="H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G30" i="1" s="1"/>
  <c r="F8" i="1"/>
  <c r="E8" i="1"/>
  <c r="I30" i="1" l="1"/>
  <c r="E30" i="1"/>
  <c r="K30" i="1"/>
  <c r="F30" i="1"/>
  <c r="L30" i="1"/>
  <c r="H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<sst xmlns="http://schemas.openxmlformats.org/spreadsheetml/2006/main" count="39" uniqueCount="39">
  <si>
    <t>(Amount in Lakhs)</t>
  </si>
  <si>
    <t>S. No.</t>
  </si>
  <si>
    <t>Name of District:</t>
  </si>
  <si>
    <t>Name of Milk Union</t>
  </si>
  <si>
    <t xml:space="preserve">No.of dairy farmers of milk union </t>
  </si>
  <si>
    <t xml:space="preserve">No. of KCC forms got filled by Milk Union </t>
  </si>
  <si>
    <t>Total Number of KCC forms submitted by Milk Union to Bank Branches</t>
  </si>
  <si>
    <t>Name of the Banks where applications submitted</t>
  </si>
  <si>
    <t>Bank wise Number of Applications submitted</t>
  </si>
  <si>
    <t>No.of farmers sanctioned KCC Credit limit by Bank</t>
  </si>
  <si>
    <t>Total Credit limit sanctioned</t>
  </si>
  <si>
    <t>No.of application rejected</t>
  </si>
  <si>
    <t>No.of applications pending for sanction for &gt;14 days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</si>
  <si>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</si>
  <si>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</si>
  <si>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</si>
  <si>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</si>
  <si>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</si>
  <si>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</si>
  <si>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</si>
  <si>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</si>
  <si>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</si>
  <si>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</si>
  <si>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</si>
  <si>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</si>
  <si>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</si>
  <si>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</si>
  <si>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</si>
  <si>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</si>
  <si>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</si>
  <si>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</si>
  <si>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SAS NAGAR</t>
  </si>
  <si>
    <t>SBS NAGAR</t>
  </si>
  <si>
    <t>TARN TARAN</t>
  </si>
  <si>
    <t>SLBC Punjab</t>
  </si>
  <si>
    <t>Annexure- 6</t>
  </si>
  <si>
    <t>TOTAL</t>
  </si>
  <si>
    <t>Daily Monitoring format KCC to Dairy Farmers as on 05.12.2020</t>
  </si>
  <si>
    <t>MUKTSAR SAHIB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</si>
</sst>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wrapText="1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right" vertical="center"/>
    </xf>
    <xf numFmtId="0" fontId="2" fillId="2" borderId="0" xfId="0" applyFont="1" applyFill="1"/>
    <xf numFmtId="0" fontId="3" fillId="0" borderId="3" xfId="0" applyFont="1" applyBorder="1" applyAlignment="1">
      <alignment horizontal="right" vertical="center"/>
    </xf>
    <xf numFmtId="0" fontId="6" fillId="0" borderId="4" xfId="0" applyFont="1" applyBorder="1"/>
    <xf numFmtId="0" fontId="6" fillId="0" borderId="5" xfId="0" applyFont="1" applyBorder="1"/>
    <xf numFmtId="0" fontId="2" fillId="0" borderId="0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6" fillId="0" borderId="9" xfId="0" applyFont="1" applyBorder="1"/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/>
    <xf numFmtId="0" fontId="4" fillId="0" borderId="0" xfId="0" applyFont="1" applyBorder="1"/>
    <xf numFmtId="0" fontId="2" fillId="0" borderId="14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0" fontId="5" fillId="2" borderId="16" xfId="0" applyFont="1" applyFill="1" applyBorder="1"/>
    <xf numFmtId="0" fontId="3" fillId="2" borderId="17" xfId="0" applyFont="1" applyFill="1" applyBorder="1" applyAlignment="1">
      <alignment horizontal="right" vertical="center"/>
    </xf>
    <xf numFmtId="0" fontId="5" fillId="0" borderId="18" xfId="0" applyFont="1" applyBorder="1"/>
    <xf numFmtId="0" fontId="3" fillId="0" borderId="1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LBC%20PUNJAB\Downloads\Master%20Sheet%20KCC%20Dairy%20FINAL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CC%20SPECIAL%20DRIVE\UPDATED%20Master%20Sheet%20KCC%20Dairy%20FINAL%203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LBC%20PUNJAB\Downloads\Master%20Sheet%20KCC%20Dairy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</sheetNames>
    <sheetDataSet>
      <sheetData sheetId="0">
        <row r="8">
          <cell r="C8" t="str">
            <v>Verka Amritsar Dairy</v>
          </cell>
        </row>
      </sheetData>
      <sheetData sheetId="1">
        <row r="8">
          <cell r="C8" t="str">
            <v>Sangrur Dairy</v>
          </cell>
        </row>
      </sheetData>
      <sheetData sheetId="2">
        <row r="8">
          <cell r="C8" t="str">
            <v>Verka Bathinda Dairy</v>
          </cell>
        </row>
      </sheetData>
      <sheetData sheetId="3">
        <row r="8">
          <cell r="C8" t="str">
            <v>Faridkot Dairy</v>
          </cell>
        </row>
      </sheetData>
      <sheetData sheetId="4">
        <row r="8">
          <cell r="C8" t="str">
            <v>Mohali Dairy</v>
          </cell>
        </row>
      </sheetData>
      <sheetData sheetId="5">
        <row r="8">
          <cell r="C8" t="str">
            <v>Ferozepur Dairy</v>
          </cell>
        </row>
      </sheetData>
      <sheetData sheetId="6">
        <row r="8">
          <cell r="C8" t="str">
            <v>Ferozepur Dairy</v>
          </cell>
        </row>
      </sheetData>
      <sheetData sheetId="7">
        <row r="8">
          <cell r="C8" t="str">
            <v>Gurdaspur Dairy</v>
          </cell>
        </row>
      </sheetData>
      <sheetData sheetId="8">
        <row r="8">
          <cell r="C8" t="str">
            <v>Hoshiarpur dairy</v>
          </cell>
        </row>
      </sheetData>
      <sheetData sheetId="9">
        <row r="8">
          <cell r="C8" t="str">
            <v>jalandhar Dairy</v>
          </cell>
        </row>
      </sheetData>
      <sheetData sheetId="10">
        <row r="8">
          <cell r="C8" t="str">
            <v>Jalandhar Dairy</v>
          </cell>
        </row>
      </sheetData>
      <sheetData sheetId="11">
        <row r="8">
          <cell r="C8" t="str">
            <v>Ludhiana Dairy</v>
          </cell>
        </row>
      </sheetData>
      <sheetData sheetId="12">
        <row r="8">
          <cell r="C8" t="str">
            <v>Verka Bathinda Dairy</v>
          </cell>
        </row>
      </sheetData>
      <sheetData sheetId="13">
        <row r="8">
          <cell r="C8" t="str">
            <v>Ludhiana Dairy</v>
          </cell>
        </row>
      </sheetData>
      <sheetData sheetId="14">
        <row r="8">
          <cell r="C8" t="str">
            <v>Faridkot Dairy</v>
          </cell>
        </row>
      </sheetData>
      <sheetData sheetId="15">
        <row r="8">
          <cell r="C8" t="str">
            <v>Gurdaspur dairy</v>
          </cell>
        </row>
      </sheetData>
      <sheetData sheetId="16">
        <row r="8">
          <cell r="C8" t="str">
            <v>Patiala Dairy</v>
          </cell>
        </row>
      </sheetData>
      <sheetData sheetId="17">
        <row r="8">
          <cell r="C8" t="str">
            <v>Mohali Dairy</v>
          </cell>
        </row>
      </sheetData>
      <sheetData sheetId="18">
        <row r="8">
          <cell r="C8" t="str">
            <v>Sangrur Dairy</v>
          </cell>
        </row>
      </sheetData>
      <sheetData sheetId="19">
        <row r="8">
          <cell r="C8" t="str">
            <v>Mohali Dairy</v>
          </cell>
        </row>
      </sheetData>
      <sheetData sheetId="20">
        <row r="8">
          <cell r="C8" t="str">
            <v>Jalandhar Dairy</v>
          </cell>
        </row>
      </sheetData>
      <sheetData sheetId="21">
        <row r="8">
          <cell r="C8" t="str">
            <v>Verka Amritsar Dairy</v>
          </cell>
        </row>
      </sheetData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 (2)"/>
      <sheetName val="Summary Bank wise (3)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  <sheetName val="REJECTED Cummulative"/>
      <sheetName val="sanction Cummulative "/>
      <sheetName val="limit"/>
      <sheetName val="Pmfby portal"/>
      <sheetName val="Reconciliation"/>
      <sheetName val="dATA sENT ON"/>
    </sheetNames>
    <sheetDataSet>
      <sheetData sheetId="0">
        <row r="8">
          <cell r="E8">
            <v>13974</v>
          </cell>
          <cell r="F8">
            <v>13106</v>
          </cell>
        </row>
        <row r="42">
          <cell r="H42">
            <v>13106</v>
          </cell>
          <cell r="I42">
            <v>1731</v>
          </cell>
          <cell r="J42">
            <v>1794.8</v>
          </cell>
          <cell r="K42">
            <v>2683</v>
          </cell>
          <cell r="L42">
            <v>8692</v>
          </cell>
        </row>
      </sheetData>
      <sheetData sheetId="1">
        <row r="8">
          <cell r="E8">
            <v>3122</v>
          </cell>
          <cell r="F8">
            <v>2837</v>
          </cell>
          <cell r="G8" t="str">
            <v>Allahabad Bank</v>
          </cell>
        </row>
        <row r="42">
          <cell r="H42">
            <v>2837</v>
          </cell>
          <cell r="I42">
            <v>971</v>
          </cell>
          <cell r="J42">
            <v>1291.0999999999999</v>
          </cell>
          <cell r="K42">
            <v>1339</v>
          </cell>
          <cell r="L42">
            <v>527</v>
          </cell>
        </row>
      </sheetData>
      <sheetData sheetId="2">
        <row r="8">
          <cell r="E8">
            <v>17164</v>
          </cell>
          <cell r="F8">
            <v>17164</v>
          </cell>
        </row>
        <row r="42">
          <cell r="H42">
            <v>17164</v>
          </cell>
          <cell r="I42">
            <v>1907</v>
          </cell>
          <cell r="J42">
            <v>1823.6599999999999</v>
          </cell>
          <cell r="K42">
            <v>3398</v>
          </cell>
          <cell r="L42">
            <v>11859</v>
          </cell>
        </row>
      </sheetData>
      <sheetData sheetId="3">
        <row r="8">
          <cell r="E8">
            <v>3556</v>
          </cell>
          <cell r="F8">
            <v>3556</v>
          </cell>
        </row>
        <row r="42">
          <cell r="H42">
            <v>3556</v>
          </cell>
          <cell r="I42">
            <v>1022</v>
          </cell>
          <cell r="J42">
            <v>1301.32</v>
          </cell>
          <cell r="K42">
            <v>2362</v>
          </cell>
          <cell r="L42">
            <v>172</v>
          </cell>
        </row>
      </sheetData>
      <sheetData sheetId="4">
        <row r="8">
          <cell r="E8">
            <v>16826</v>
          </cell>
          <cell r="F8">
            <v>16826</v>
          </cell>
        </row>
        <row r="42">
          <cell r="H42">
            <v>16826</v>
          </cell>
          <cell r="I42">
            <v>733</v>
          </cell>
          <cell r="J42">
            <v>934.5</v>
          </cell>
          <cell r="K42">
            <v>1420</v>
          </cell>
          <cell r="L42">
            <v>14673</v>
          </cell>
        </row>
      </sheetData>
      <sheetData sheetId="5">
        <row r="8">
          <cell r="E8">
            <v>8095</v>
          </cell>
          <cell r="F8">
            <v>8095</v>
          </cell>
        </row>
        <row r="42">
          <cell r="H42">
            <v>8095</v>
          </cell>
          <cell r="I42">
            <v>270</v>
          </cell>
          <cell r="J42">
            <v>253.47000000000003</v>
          </cell>
          <cell r="K42">
            <v>4276</v>
          </cell>
          <cell r="L42">
            <v>3549</v>
          </cell>
        </row>
      </sheetData>
      <sheetData sheetId="6">
        <row r="8">
          <cell r="E8">
            <v>7220</v>
          </cell>
          <cell r="F8">
            <v>7220</v>
          </cell>
          <cell r="G8" t="str">
            <v>Allahabad Bank</v>
          </cell>
        </row>
        <row r="42">
          <cell r="H42">
            <v>7220</v>
          </cell>
          <cell r="I42">
            <v>1430</v>
          </cell>
          <cell r="J42">
            <v>1902.63</v>
          </cell>
          <cell r="K42">
            <v>3273</v>
          </cell>
          <cell r="L42">
            <v>2517</v>
          </cell>
        </row>
      </sheetData>
      <sheetData sheetId="7">
        <row r="8">
          <cell r="E8">
            <v>14308</v>
          </cell>
          <cell r="F8">
            <v>14308</v>
          </cell>
        </row>
        <row r="42">
          <cell r="H42">
            <v>14308</v>
          </cell>
          <cell r="I42">
            <v>1050</v>
          </cell>
          <cell r="J42">
            <v>1277.3899999999999</v>
          </cell>
          <cell r="K42">
            <v>8086</v>
          </cell>
          <cell r="L42">
            <v>5172</v>
          </cell>
        </row>
      </sheetData>
      <sheetData sheetId="8">
        <row r="8">
          <cell r="E8">
            <v>15848</v>
          </cell>
          <cell r="F8">
            <v>15848</v>
          </cell>
        </row>
        <row r="42">
          <cell r="H42">
            <v>15848</v>
          </cell>
          <cell r="I42">
            <v>4542</v>
          </cell>
          <cell r="J42">
            <v>12927.61</v>
          </cell>
          <cell r="K42">
            <v>4687</v>
          </cell>
          <cell r="L42">
            <v>6619</v>
          </cell>
        </row>
      </sheetData>
      <sheetData sheetId="9">
        <row r="8">
          <cell r="E8">
            <v>15957</v>
          </cell>
          <cell r="F8">
            <v>15935</v>
          </cell>
        </row>
        <row r="42">
          <cell r="H42">
            <v>15935</v>
          </cell>
          <cell r="I42">
            <v>2985</v>
          </cell>
          <cell r="J42">
            <v>3123.74</v>
          </cell>
          <cell r="K42">
            <v>1957</v>
          </cell>
          <cell r="L42">
            <v>10993</v>
          </cell>
        </row>
      </sheetData>
      <sheetData sheetId="10">
        <row r="8">
          <cell r="E8">
            <v>6232</v>
          </cell>
          <cell r="F8">
            <v>6232</v>
          </cell>
        </row>
        <row r="42">
          <cell r="H42">
            <v>6232</v>
          </cell>
          <cell r="I42">
            <v>1113</v>
          </cell>
          <cell r="J42">
            <v>1487.02</v>
          </cell>
          <cell r="K42">
            <v>1897</v>
          </cell>
          <cell r="L42">
            <v>3222</v>
          </cell>
        </row>
      </sheetData>
      <sheetData sheetId="11">
        <row r="8">
          <cell r="E8">
            <v>32805</v>
          </cell>
          <cell r="F8">
            <v>32805</v>
          </cell>
        </row>
        <row r="42">
          <cell r="H42">
            <v>32805</v>
          </cell>
          <cell r="I42">
            <v>3653</v>
          </cell>
          <cell r="J42">
            <v>4423.8</v>
          </cell>
          <cell r="K42">
            <v>9045</v>
          </cell>
          <cell r="L42">
            <v>20107</v>
          </cell>
        </row>
      </sheetData>
      <sheetData sheetId="12">
        <row r="8">
          <cell r="E8">
            <v>9441</v>
          </cell>
          <cell r="F8">
            <v>9441</v>
          </cell>
        </row>
        <row r="42">
          <cell r="H42">
            <v>9441</v>
          </cell>
          <cell r="I42">
            <v>1055</v>
          </cell>
          <cell r="J42">
            <v>1203.7399999999998</v>
          </cell>
          <cell r="K42">
            <v>1074</v>
          </cell>
          <cell r="L42">
            <v>7312</v>
          </cell>
        </row>
      </sheetData>
      <sheetData sheetId="13">
        <row r="8">
          <cell r="E8">
            <v>3877</v>
          </cell>
          <cell r="F8">
            <v>3877</v>
          </cell>
        </row>
        <row r="42">
          <cell r="H42">
            <v>3877</v>
          </cell>
          <cell r="I42">
            <v>832</v>
          </cell>
          <cell r="J42">
            <v>1074.2</v>
          </cell>
          <cell r="K42">
            <v>1344</v>
          </cell>
          <cell r="L42">
            <v>1701</v>
          </cell>
        </row>
      </sheetData>
      <sheetData sheetId="14">
        <row r="8">
          <cell r="E8">
            <v>8650</v>
          </cell>
          <cell r="F8">
            <v>8650</v>
          </cell>
        </row>
        <row r="42">
          <cell r="H42">
            <v>8654</v>
          </cell>
          <cell r="I42">
            <v>594</v>
          </cell>
          <cell r="J42">
            <v>454.49999999999994</v>
          </cell>
          <cell r="K42">
            <v>2934</v>
          </cell>
          <cell r="L42">
            <v>5126</v>
          </cell>
        </row>
      </sheetData>
      <sheetData sheetId="15">
        <row r="8">
          <cell r="E8">
            <v>678</v>
          </cell>
          <cell r="F8">
            <v>255</v>
          </cell>
        </row>
        <row r="42">
          <cell r="H42">
            <v>255</v>
          </cell>
          <cell r="I42">
            <v>127</v>
          </cell>
          <cell r="J42">
            <v>267.41999999999996</v>
          </cell>
          <cell r="K42">
            <v>114</v>
          </cell>
          <cell r="L42">
            <v>14</v>
          </cell>
        </row>
      </sheetData>
      <sheetData sheetId="16">
        <row r="8">
          <cell r="E8">
            <v>29930</v>
          </cell>
          <cell r="F8">
            <v>29505</v>
          </cell>
        </row>
        <row r="42">
          <cell r="H42">
            <v>29509</v>
          </cell>
          <cell r="I42">
            <v>1922</v>
          </cell>
          <cell r="J42">
            <v>2022</v>
          </cell>
          <cell r="K42">
            <v>3976</v>
          </cell>
          <cell r="L42">
            <v>23611</v>
          </cell>
        </row>
      </sheetData>
      <sheetData sheetId="17">
        <row r="8">
          <cell r="E8">
            <v>20260</v>
          </cell>
          <cell r="F8">
            <v>19949</v>
          </cell>
        </row>
        <row r="42">
          <cell r="H42">
            <v>19949</v>
          </cell>
          <cell r="I42">
            <v>2640</v>
          </cell>
          <cell r="J42">
            <v>2766.29</v>
          </cell>
          <cell r="K42">
            <v>4692</v>
          </cell>
          <cell r="L42">
            <v>12617</v>
          </cell>
        </row>
      </sheetData>
      <sheetData sheetId="18">
        <row r="8">
          <cell r="E8">
            <v>14560</v>
          </cell>
          <cell r="F8">
            <v>13732</v>
          </cell>
        </row>
        <row r="42">
          <cell r="H42">
            <v>13724</v>
          </cell>
          <cell r="I42">
            <v>1744</v>
          </cell>
          <cell r="J42">
            <v>1926.9999999999998</v>
          </cell>
          <cell r="K42">
            <v>3043</v>
          </cell>
          <cell r="L42">
            <v>8937</v>
          </cell>
        </row>
      </sheetData>
      <sheetData sheetId="19">
        <row r="8">
          <cell r="E8">
            <v>11750</v>
          </cell>
          <cell r="F8">
            <v>11581</v>
          </cell>
        </row>
        <row r="42">
          <cell r="H42">
            <v>11581</v>
          </cell>
          <cell r="I42">
            <v>1645</v>
          </cell>
          <cell r="J42">
            <v>1493.09</v>
          </cell>
          <cell r="K42">
            <v>2723</v>
          </cell>
          <cell r="L42">
            <v>7213</v>
          </cell>
        </row>
      </sheetData>
      <sheetData sheetId="20">
        <row r="8">
          <cell r="E8">
            <v>5920</v>
          </cell>
          <cell r="F8">
            <v>5920</v>
          </cell>
        </row>
        <row r="42">
          <cell r="H42">
            <v>5920</v>
          </cell>
          <cell r="I42">
            <v>375</v>
          </cell>
          <cell r="J42">
            <v>512.54999999999995</v>
          </cell>
          <cell r="K42">
            <v>474</v>
          </cell>
          <cell r="L42">
            <v>5071</v>
          </cell>
        </row>
      </sheetData>
      <sheetData sheetId="21">
        <row r="8">
          <cell r="E8">
            <v>11761</v>
          </cell>
          <cell r="F8">
            <v>11761</v>
          </cell>
          <cell r="G8" t="str">
            <v>Allahabad Bank</v>
          </cell>
        </row>
        <row r="42">
          <cell r="H42">
            <v>11761</v>
          </cell>
          <cell r="I42">
            <v>783</v>
          </cell>
          <cell r="J42">
            <v>963.41</v>
          </cell>
          <cell r="K42">
            <v>3488</v>
          </cell>
          <cell r="L42">
            <v>7490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</sheetNames>
    <sheetDataSet>
      <sheetData sheetId="0" refreshError="1">
        <row r="8">
          <cell r="C8" t="str">
            <v>Verka Amritsar Dairy</v>
          </cell>
        </row>
        <row r="42">
          <cell r="I42">
            <v>1669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C8" t="str">
            <v>Jalandhar Dairy</v>
          </cell>
          <cell r="G8" t="str">
            <v>Allahabad Bank</v>
          </cell>
        </row>
      </sheetData>
      <sheetData sheetId="11" refreshError="1">
        <row r="8">
          <cell r="C8" t="str">
            <v>Ludhiana Dairy</v>
          </cell>
          <cell r="G8" t="str">
            <v>Allahabad Bank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8">
          <cell r="C8" t="str">
            <v>Mohali Dairy</v>
          </cell>
          <cell r="G8" t="str">
            <v>Allahabad Bank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zoomScale="70" zoomScaleSheetLayoutView="70" workbookViewId="0">
      <selection activeCell="C17" sqref="C17"/>
    </sheetView>
  </sheetViews>
  <sheetFormatPr defaultColWidth="8.88671875" defaultRowHeight="13.8" x14ac:dyDescent="0.25"/>
  <cols>
    <col min="1" max="1" width="8.88671875" style="1" customWidth="1"/>
    <col min="2" max="2" width="22.88671875" style="1" customWidth="1"/>
    <col min="3" max="3" width="27.88671875" style="1" customWidth="1"/>
    <col min="4" max="5" width="16.88671875" style="1" customWidth="1"/>
    <col min="6" max="7" width="22.5546875" style="1" hidden="1" customWidth="1"/>
    <col min="8" max="8" width="18" style="1" customWidth="1"/>
    <col min="9" max="9" width="17.109375" style="1" customWidth="1"/>
    <col min="10" max="11" width="13.33203125" style="1" customWidth="1"/>
    <col min="12" max="12" width="19.6640625" style="1" customWidth="1"/>
    <col min="13" max="16384" width="8.88671875" style="1"/>
  </cols>
  <sheetData>
    <row r="1" spans="1:13" ht="21" customHeight="1" thickBot="1" x14ac:dyDescent="0.3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30" customHeight="1" thickBot="1" x14ac:dyDescent="0.45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3" hidden="1" x14ac:dyDescent="0.25">
      <c r="A3" s="29"/>
      <c r="B3" s="30"/>
      <c r="C3" s="30"/>
      <c r="D3" s="30"/>
      <c r="E3" s="30"/>
      <c r="F3" s="30"/>
      <c r="G3" s="30"/>
      <c r="H3" s="30"/>
      <c r="I3" s="30"/>
      <c r="J3" s="16"/>
      <c r="K3" s="16"/>
      <c r="L3" s="31"/>
    </row>
    <row r="4" spans="1:13" hidden="1" x14ac:dyDescent="0.25">
      <c r="A4" s="29"/>
      <c r="B4" s="30"/>
      <c r="C4" s="30"/>
      <c r="D4" s="30"/>
      <c r="E4" s="30"/>
      <c r="F4" s="30"/>
      <c r="G4" s="30"/>
      <c r="H4" s="30"/>
      <c r="I4" s="30"/>
      <c r="J4" s="16"/>
      <c r="K4" s="16"/>
      <c r="L4" s="31"/>
    </row>
    <row r="5" spans="1:13" hidden="1" x14ac:dyDescent="0.25">
      <c r="A5" s="29"/>
      <c r="B5" s="30"/>
      <c r="C5" s="30"/>
      <c r="D5" s="30"/>
      <c r="E5" s="30"/>
      <c r="F5" s="30"/>
      <c r="G5" s="30"/>
      <c r="H5" s="30"/>
      <c r="I5" s="30"/>
      <c r="J5" s="16"/>
      <c r="K5" s="16"/>
      <c r="L5" s="31"/>
    </row>
    <row r="6" spans="1:13" ht="20.399999999999999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16"/>
      <c r="K6" s="21" t="s">
        <v>0</v>
      </c>
      <c r="L6" s="32"/>
    </row>
    <row r="7" spans="1:13" ht="78" customHeight="1" x14ac:dyDescent="0.25">
      <c r="A7" s="33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34" t="s">
        <v>12</v>
      </c>
      <c r="M7" s="3"/>
    </row>
    <row r="8" spans="1:13" ht="23.4" x14ac:dyDescent="0.3">
      <c r="A8" s="35">
        <v>1</v>
      </c>
      <c r="B8" s="4" t="s">
        <v>13</v>
      </c>
      <c r="C8" s="5" t="str">
        <f>[1]Amritsar!C8</f>
        <v>Verka Amritsar Dairy</v>
      </c>
      <c r="D8" s="6">
        <v>19076</v>
      </c>
      <c r="E8" s="6">
        <f>[2]Amritsar!E8</f>
        <v>13974</v>
      </c>
      <c r="F8" s="6">
        <f>[2]Amritsar!F8</f>
        <v>13106</v>
      </c>
      <c r="G8" s="6">
        <f>[3]Amritsar!I42</f>
        <v>1669</v>
      </c>
      <c r="H8" s="6">
        <f>[2]Amritsar!H42</f>
        <v>13106</v>
      </c>
      <c r="I8" s="6">
        <f>[2]Amritsar!I42</f>
        <v>1731</v>
      </c>
      <c r="J8" s="6">
        <f>[2]Amritsar!J42</f>
        <v>1794.8</v>
      </c>
      <c r="K8" s="6">
        <f>[2]Amritsar!K42</f>
        <v>2683</v>
      </c>
      <c r="L8" s="36">
        <f>[2]Amritsar!L42</f>
        <v>8692</v>
      </c>
    </row>
    <row r="9" spans="1:13" ht="31.5" customHeight="1" x14ac:dyDescent="0.3">
      <c r="A9" s="35">
        <v>2</v>
      </c>
      <c r="B9" s="4" t="s">
        <v>14</v>
      </c>
      <c r="C9" s="5" t="str">
        <f>[1]Barnala!C8</f>
        <v>Sangrur Dairy</v>
      </c>
      <c r="D9" s="6">
        <v>3516</v>
      </c>
      <c r="E9" s="6">
        <f>[2]Barnala!E8</f>
        <v>3122</v>
      </c>
      <c r="F9" s="6">
        <f>[2]Barnala!F8</f>
        <v>2837</v>
      </c>
      <c r="G9" s="6" t="str">
        <f>[2]Barnala!G8</f>
        <v>Allahabad Bank</v>
      </c>
      <c r="H9" s="6">
        <f>[2]Barnala!H42</f>
        <v>2837</v>
      </c>
      <c r="I9" s="6">
        <f>[2]Barnala!I42</f>
        <v>971</v>
      </c>
      <c r="J9" s="6">
        <f>[2]Barnala!J42</f>
        <v>1291.0999999999999</v>
      </c>
      <c r="K9" s="6">
        <f>[2]Barnala!K42</f>
        <v>1339</v>
      </c>
      <c r="L9" s="36">
        <f>[2]Barnala!L42</f>
        <v>527</v>
      </c>
    </row>
    <row r="10" spans="1:13" ht="34.5" customHeight="1" x14ac:dyDescent="0.3">
      <c r="A10" s="35">
        <v>3</v>
      </c>
      <c r="B10" s="4" t="s">
        <v>15</v>
      </c>
      <c r="C10" s="5" t="str">
        <f>[1]Bathinda!C8</f>
        <v>Verka Bathinda Dairy</v>
      </c>
      <c r="D10" s="6">
        <v>17164</v>
      </c>
      <c r="E10" s="6">
        <f>[2]Bathinda!E8</f>
        <v>17164</v>
      </c>
      <c r="F10" s="6">
        <f>[2]Bathinda!F8</f>
        <v>17164</v>
      </c>
      <c r="G10" s="7"/>
      <c r="H10" s="7">
        <f>[2]Bathinda!H42</f>
        <v>17164</v>
      </c>
      <c r="I10" s="7">
        <f>[2]Bathinda!I42</f>
        <v>1907</v>
      </c>
      <c r="J10" s="7">
        <f>[2]Bathinda!J42</f>
        <v>1823.6599999999999</v>
      </c>
      <c r="K10" s="7">
        <f>[2]Bathinda!K42</f>
        <v>3398</v>
      </c>
      <c r="L10" s="37">
        <f>[2]Bathinda!L42</f>
        <v>11859</v>
      </c>
    </row>
    <row r="11" spans="1:13" ht="31.5" customHeight="1" x14ac:dyDescent="0.3">
      <c r="A11" s="35">
        <v>4</v>
      </c>
      <c r="B11" s="4" t="s">
        <v>16</v>
      </c>
      <c r="C11" s="5" t="str">
        <f>[1]Faridkot!C8</f>
        <v>Faridkot Dairy</v>
      </c>
      <c r="D11" s="6">
        <v>4758</v>
      </c>
      <c r="E11" s="6">
        <f>[2]Faridkot!E8</f>
        <v>3556</v>
      </c>
      <c r="F11" s="6">
        <f>[2]Faridkot!F8</f>
        <v>3556</v>
      </c>
      <c r="G11" s="7"/>
      <c r="H11" s="7">
        <f>[2]Faridkot!H42</f>
        <v>3556</v>
      </c>
      <c r="I11" s="7">
        <f>[2]Faridkot!I42</f>
        <v>1022</v>
      </c>
      <c r="J11" s="7">
        <f>[2]Faridkot!J42</f>
        <v>1301.32</v>
      </c>
      <c r="K11" s="7">
        <f>[2]Faridkot!K42</f>
        <v>2362</v>
      </c>
      <c r="L11" s="37">
        <f>[2]Faridkot!L42</f>
        <v>172</v>
      </c>
    </row>
    <row r="12" spans="1:13" ht="31.5" customHeight="1" x14ac:dyDescent="0.3">
      <c r="A12" s="35">
        <v>5</v>
      </c>
      <c r="B12" s="4" t="s">
        <v>17</v>
      </c>
      <c r="C12" s="5" t="str">
        <f>'[1]Fatehgarh Sahib'!C8</f>
        <v>Mohali Dairy</v>
      </c>
      <c r="D12" s="6">
        <v>17868</v>
      </c>
      <c r="E12" s="6">
        <f>'[2]Fatehgarh Sahib'!E8</f>
        <v>16826</v>
      </c>
      <c r="F12" s="6">
        <f>'[2]Fatehgarh Sahib'!F8</f>
        <v>16826</v>
      </c>
      <c r="G12" s="7"/>
      <c r="H12" s="7">
        <f>'[2]Fatehgarh Sahib'!H42</f>
        <v>16826</v>
      </c>
      <c r="I12" s="7">
        <f>'[2]Fatehgarh Sahib'!I42</f>
        <v>733</v>
      </c>
      <c r="J12" s="7">
        <f>'[2]Fatehgarh Sahib'!J42</f>
        <v>934.5</v>
      </c>
      <c r="K12" s="7">
        <f>'[2]Fatehgarh Sahib'!K42</f>
        <v>1420</v>
      </c>
      <c r="L12" s="37">
        <f>'[2]Fatehgarh Sahib'!L42</f>
        <v>14673</v>
      </c>
    </row>
    <row r="13" spans="1:13" ht="31.5" customHeight="1" x14ac:dyDescent="0.3">
      <c r="A13" s="35">
        <v>6</v>
      </c>
      <c r="B13" s="4" t="s">
        <v>18</v>
      </c>
      <c r="C13" s="5" t="str">
        <f>[1]Fazilka!C8</f>
        <v>Ferozepur Dairy</v>
      </c>
      <c r="D13" s="6">
        <v>7191</v>
      </c>
      <c r="E13" s="6">
        <f>[2]Fazilka!E8</f>
        <v>8095</v>
      </c>
      <c r="F13" s="6">
        <f>[2]Fazilka!F8</f>
        <v>8095</v>
      </c>
      <c r="G13" s="7"/>
      <c r="H13" s="7">
        <f>[2]Fazilka!H42</f>
        <v>8095</v>
      </c>
      <c r="I13" s="7">
        <f>[2]Fazilka!I42</f>
        <v>270</v>
      </c>
      <c r="J13" s="7">
        <f>[2]Fazilka!J42</f>
        <v>253.47000000000003</v>
      </c>
      <c r="K13" s="7">
        <f>[2]Fazilka!K42</f>
        <v>4276</v>
      </c>
      <c r="L13" s="37">
        <f>[2]Fazilka!L42</f>
        <v>3549</v>
      </c>
    </row>
    <row r="14" spans="1:13" ht="31.5" customHeight="1" x14ac:dyDescent="0.3">
      <c r="A14" s="35">
        <v>7</v>
      </c>
      <c r="B14" s="4" t="s">
        <v>19</v>
      </c>
      <c r="C14" s="5" t="str">
        <f>[1]Ferozepur!C8</f>
        <v>Ferozepur Dairy</v>
      </c>
      <c r="D14" s="6">
        <v>6103</v>
      </c>
      <c r="E14" s="6">
        <f>[2]Ferozepur!E8</f>
        <v>7220</v>
      </c>
      <c r="F14" s="6">
        <f>[2]Ferozepur!F8</f>
        <v>7220</v>
      </c>
      <c r="G14" s="6" t="str">
        <f>[2]Ferozepur!G8</f>
        <v>Allahabad Bank</v>
      </c>
      <c r="H14" s="7">
        <f>[2]Ferozepur!H42</f>
        <v>7220</v>
      </c>
      <c r="I14" s="7">
        <f>[2]Ferozepur!I42</f>
        <v>1430</v>
      </c>
      <c r="J14" s="7">
        <f>[2]Ferozepur!J42</f>
        <v>1902.63</v>
      </c>
      <c r="K14" s="7">
        <f>[2]Ferozepur!K42</f>
        <v>3273</v>
      </c>
      <c r="L14" s="37">
        <f>[2]Ferozepur!L42</f>
        <v>2517</v>
      </c>
    </row>
    <row r="15" spans="1:13" ht="31.5" customHeight="1" x14ac:dyDescent="0.3">
      <c r="A15" s="35">
        <v>8</v>
      </c>
      <c r="B15" s="4" t="s">
        <v>20</v>
      </c>
      <c r="C15" s="5" t="str">
        <f>[1]Gurdaspur!C8</f>
        <v>Gurdaspur Dairy</v>
      </c>
      <c r="D15" s="6">
        <v>25929</v>
      </c>
      <c r="E15" s="6">
        <f>[2]Gurdaspur!E8</f>
        <v>14308</v>
      </c>
      <c r="F15" s="6">
        <f>[2]Gurdaspur!F8</f>
        <v>14308</v>
      </c>
      <c r="G15" s="7"/>
      <c r="H15" s="7">
        <f>[2]Gurdaspur!H42</f>
        <v>14308</v>
      </c>
      <c r="I15" s="7">
        <f>[2]Gurdaspur!I42</f>
        <v>1050</v>
      </c>
      <c r="J15" s="7">
        <f>[2]Gurdaspur!J42</f>
        <v>1277.3899999999999</v>
      </c>
      <c r="K15" s="7">
        <f>[2]Gurdaspur!K42</f>
        <v>8086</v>
      </c>
      <c r="L15" s="37">
        <f>[2]Gurdaspur!L42</f>
        <v>5172</v>
      </c>
    </row>
    <row r="16" spans="1:13" ht="31.5" customHeight="1" x14ac:dyDescent="0.3">
      <c r="A16" s="35">
        <v>9</v>
      </c>
      <c r="B16" s="4" t="s">
        <v>21</v>
      </c>
      <c r="C16" s="4" t="str">
        <f>[1]Hoshiarpur!C8</f>
        <v>Hoshiarpur dairy</v>
      </c>
      <c r="D16" s="7">
        <v>15893</v>
      </c>
      <c r="E16" s="7">
        <f>[2]Hoshiarpur!E8</f>
        <v>15848</v>
      </c>
      <c r="F16" s="7">
        <f>[2]Hoshiarpur!F8</f>
        <v>15848</v>
      </c>
      <c r="G16" s="7"/>
      <c r="H16" s="7">
        <f>[2]Hoshiarpur!H42</f>
        <v>15848</v>
      </c>
      <c r="I16" s="7">
        <f>[2]Hoshiarpur!I42</f>
        <v>4542</v>
      </c>
      <c r="J16" s="7">
        <f>[2]Hoshiarpur!J42</f>
        <v>12927.61</v>
      </c>
      <c r="K16" s="7">
        <f>[2]Hoshiarpur!K42</f>
        <v>4687</v>
      </c>
      <c r="L16" s="37">
        <f>[2]Hoshiarpur!L42</f>
        <v>6619</v>
      </c>
    </row>
    <row r="17" spans="1:15" ht="31.5" customHeight="1" x14ac:dyDescent="0.3">
      <c r="A17" s="35">
        <v>10</v>
      </c>
      <c r="B17" s="4" t="s">
        <v>22</v>
      </c>
      <c r="C17" s="4" t="str">
        <f>[1]Jalandhar!C8</f>
        <v>jalandhar Dairy</v>
      </c>
      <c r="D17" s="7">
        <v>18916</v>
      </c>
      <c r="E17" s="7">
        <f>[2]Jalandhar!E8</f>
        <v>15957</v>
      </c>
      <c r="F17" s="7">
        <f>[2]Jalandhar!F8</f>
        <v>15935</v>
      </c>
      <c r="G17" s="7"/>
      <c r="H17" s="7">
        <f>[2]Jalandhar!H42</f>
        <v>15935</v>
      </c>
      <c r="I17" s="7">
        <f>[2]Jalandhar!I42</f>
        <v>2985</v>
      </c>
      <c r="J17" s="7">
        <f>[2]Jalandhar!J42</f>
        <v>3123.74</v>
      </c>
      <c r="K17" s="7">
        <f>[2]Jalandhar!K42</f>
        <v>1957</v>
      </c>
      <c r="L17" s="37">
        <f>[2]Jalandhar!L42</f>
        <v>10993</v>
      </c>
    </row>
    <row r="18" spans="1:15" ht="31.5" customHeight="1" x14ac:dyDescent="0.3">
      <c r="A18" s="35">
        <v>11</v>
      </c>
      <c r="B18" s="4" t="s">
        <v>23</v>
      </c>
      <c r="C18" s="4" t="str">
        <f>[1]Kapurthala!C8</f>
        <v>Jalandhar Dairy</v>
      </c>
      <c r="D18" s="7">
        <v>11777</v>
      </c>
      <c r="E18" s="7">
        <f>[2]Kapurthala!E8</f>
        <v>6232</v>
      </c>
      <c r="F18" s="7">
        <f>[2]Kapurthala!F8</f>
        <v>6232</v>
      </c>
      <c r="G18" s="7" t="str">
        <f>[3]Kapurthala!G8</f>
        <v>Allahabad Bank</v>
      </c>
      <c r="H18" s="7">
        <f>[2]Kapurthala!H42</f>
        <v>6232</v>
      </c>
      <c r="I18" s="7">
        <f>[2]Kapurthala!I42</f>
        <v>1113</v>
      </c>
      <c r="J18" s="8">
        <f>[2]Kapurthala!J42</f>
        <v>1487.02</v>
      </c>
      <c r="K18" s="7">
        <f>[2]Kapurthala!K42</f>
        <v>1897</v>
      </c>
      <c r="L18" s="37">
        <f>[2]Kapurthala!L42</f>
        <v>3222</v>
      </c>
    </row>
    <row r="19" spans="1:15" ht="31.5" customHeight="1" x14ac:dyDescent="0.3">
      <c r="A19" s="35">
        <v>12</v>
      </c>
      <c r="B19" s="4" t="s">
        <v>24</v>
      </c>
      <c r="C19" s="4" t="str">
        <f>[1]Ludhiana!C8</f>
        <v>Ludhiana Dairy</v>
      </c>
      <c r="D19" s="7">
        <v>65579</v>
      </c>
      <c r="E19" s="7">
        <f>[2]Ludhiana!E8</f>
        <v>32805</v>
      </c>
      <c r="F19" s="7">
        <f>[2]Ludhiana!F8</f>
        <v>32805</v>
      </c>
      <c r="G19" s="7" t="str">
        <f>[3]Ludhiana!G8</f>
        <v>Allahabad Bank</v>
      </c>
      <c r="H19" s="7">
        <f>[2]Ludhiana!H42</f>
        <v>32805</v>
      </c>
      <c r="I19" s="7">
        <f>[2]Ludhiana!I42</f>
        <v>3653</v>
      </c>
      <c r="J19" s="7">
        <f>[2]Ludhiana!J42</f>
        <v>4423.8</v>
      </c>
      <c r="K19" s="7">
        <f>[2]Ludhiana!K42</f>
        <v>9045</v>
      </c>
      <c r="L19" s="37">
        <f>[2]Ludhiana!L42</f>
        <v>20107</v>
      </c>
    </row>
    <row r="20" spans="1:15" ht="37.5" customHeight="1" x14ac:dyDescent="0.3">
      <c r="A20" s="35">
        <v>13</v>
      </c>
      <c r="B20" s="4" t="s">
        <v>25</v>
      </c>
      <c r="C20" s="9" t="str">
        <f>[1]Mansa!C8</f>
        <v>Verka Bathinda Dairy</v>
      </c>
      <c r="D20" s="7">
        <v>9441</v>
      </c>
      <c r="E20" s="7">
        <f>[2]Mansa!E8</f>
        <v>9441</v>
      </c>
      <c r="F20" s="7">
        <f>[2]Mansa!F8</f>
        <v>9441</v>
      </c>
      <c r="G20" s="7"/>
      <c r="H20" s="7">
        <f>[2]Mansa!H42</f>
        <v>9441</v>
      </c>
      <c r="I20" s="7">
        <f>[2]Mansa!I42</f>
        <v>1055</v>
      </c>
      <c r="J20" s="7">
        <f>[2]Mansa!J42</f>
        <v>1203.7399999999998</v>
      </c>
      <c r="K20" s="7">
        <f>[2]Mansa!K42</f>
        <v>1074</v>
      </c>
      <c r="L20" s="37">
        <f>[2]Mansa!L42</f>
        <v>7312</v>
      </c>
    </row>
    <row r="21" spans="1:15" s="12" customFormat="1" ht="31.5" customHeight="1" x14ac:dyDescent="0.3">
      <c r="A21" s="38">
        <v>14</v>
      </c>
      <c r="B21" s="10" t="s">
        <v>26</v>
      </c>
      <c r="C21" s="10" t="str">
        <f>[1]Moga!C8</f>
        <v>Ludhiana Dairy</v>
      </c>
      <c r="D21" s="11">
        <v>3487</v>
      </c>
      <c r="E21" s="11">
        <f>[2]Moga!E8</f>
        <v>3877</v>
      </c>
      <c r="F21" s="11">
        <f>[2]Moga!F8</f>
        <v>3877</v>
      </c>
      <c r="G21" s="11"/>
      <c r="H21" s="11">
        <f>[2]Moga!H42</f>
        <v>3877</v>
      </c>
      <c r="I21" s="11">
        <f>[2]Moga!I42</f>
        <v>832</v>
      </c>
      <c r="J21" s="11">
        <f>[2]Moga!J42</f>
        <v>1074.2</v>
      </c>
      <c r="K21" s="11">
        <f>[2]Moga!K42</f>
        <v>1344</v>
      </c>
      <c r="L21" s="39">
        <f>[2]Moga!L42</f>
        <v>1701</v>
      </c>
    </row>
    <row r="22" spans="1:15" ht="31.5" customHeight="1" x14ac:dyDescent="0.3">
      <c r="A22" s="35">
        <v>15</v>
      </c>
      <c r="B22" s="4" t="s">
        <v>38</v>
      </c>
      <c r="C22" s="4" t="str">
        <f>'[1]Mukatsar sahib'!C8</f>
        <v>Faridkot Dairy</v>
      </c>
      <c r="D22" s="7">
        <v>5174</v>
      </c>
      <c r="E22" s="7">
        <f>'[2]Mukatsar sahib'!E8</f>
        <v>8650</v>
      </c>
      <c r="F22" s="7">
        <f>'[2]Mukatsar sahib'!F8</f>
        <v>8650</v>
      </c>
      <c r="G22" s="7"/>
      <c r="H22" s="7">
        <f>'[2]Mukatsar sahib'!H42</f>
        <v>8654</v>
      </c>
      <c r="I22" s="7">
        <f>'[2]Mukatsar sahib'!I42</f>
        <v>594</v>
      </c>
      <c r="J22" s="7">
        <f>'[2]Mukatsar sahib'!J42</f>
        <v>454.49999999999994</v>
      </c>
      <c r="K22" s="7">
        <f>'[2]Mukatsar sahib'!K42</f>
        <v>2934</v>
      </c>
      <c r="L22" s="37">
        <f>'[2]Mukatsar sahib'!L42</f>
        <v>5126</v>
      </c>
    </row>
    <row r="23" spans="1:15" ht="31.5" customHeight="1" x14ac:dyDescent="0.3">
      <c r="A23" s="35">
        <v>16</v>
      </c>
      <c r="B23" s="4" t="s">
        <v>27</v>
      </c>
      <c r="C23" s="4" t="str">
        <f>[1]Pathankot!C8</f>
        <v>Gurdaspur dairy</v>
      </c>
      <c r="D23" s="7">
        <v>6325</v>
      </c>
      <c r="E23" s="7">
        <f>[2]Pathankot!E8</f>
        <v>678</v>
      </c>
      <c r="F23" s="7">
        <f>[2]Pathankot!F8</f>
        <v>255</v>
      </c>
      <c r="G23" s="7"/>
      <c r="H23" s="7">
        <f>[2]Pathankot!H42</f>
        <v>255</v>
      </c>
      <c r="I23" s="7">
        <f>[2]Pathankot!I42</f>
        <v>127</v>
      </c>
      <c r="J23" s="7">
        <f>[2]Pathankot!J42</f>
        <v>267.41999999999996</v>
      </c>
      <c r="K23" s="7">
        <f>[2]Pathankot!K42</f>
        <v>114</v>
      </c>
      <c r="L23" s="37">
        <f>[2]Pathankot!L42</f>
        <v>14</v>
      </c>
    </row>
    <row r="24" spans="1:15" ht="31.5" customHeight="1" x14ac:dyDescent="0.3">
      <c r="A24" s="35">
        <v>17</v>
      </c>
      <c r="B24" s="4" t="s">
        <v>28</v>
      </c>
      <c r="C24" s="4" t="str">
        <f>[1]Patiala!C8</f>
        <v>Patiala Dairy</v>
      </c>
      <c r="D24" s="7">
        <v>27922</v>
      </c>
      <c r="E24" s="7">
        <f>[2]Patiala!E8</f>
        <v>29930</v>
      </c>
      <c r="F24" s="7">
        <f>[2]Patiala!F8</f>
        <v>29505</v>
      </c>
      <c r="G24" s="7"/>
      <c r="H24" s="7">
        <f>[2]Patiala!H42</f>
        <v>29509</v>
      </c>
      <c r="I24" s="7">
        <f>[2]Patiala!I42</f>
        <v>1922</v>
      </c>
      <c r="J24" s="7">
        <f>[2]Patiala!J42</f>
        <v>2022</v>
      </c>
      <c r="K24" s="7">
        <f>[2]Patiala!K42</f>
        <v>3976</v>
      </c>
      <c r="L24" s="37">
        <f>[2]Patiala!L42</f>
        <v>23611</v>
      </c>
    </row>
    <row r="25" spans="1:15" ht="31.5" customHeight="1" x14ac:dyDescent="0.3">
      <c r="A25" s="35">
        <v>18</v>
      </c>
      <c r="B25" s="4" t="s">
        <v>29</v>
      </c>
      <c r="C25" s="4" t="str">
        <f>[1]Rupnagar!C8</f>
        <v>Mohali Dairy</v>
      </c>
      <c r="D25" s="7">
        <v>28900</v>
      </c>
      <c r="E25" s="7">
        <f>[2]Rupnagar!E8</f>
        <v>20260</v>
      </c>
      <c r="F25" s="7">
        <f>[2]Rupnagar!F8</f>
        <v>19949</v>
      </c>
      <c r="G25" s="7"/>
      <c r="H25" s="7">
        <f>[2]Rupnagar!H42</f>
        <v>19949</v>
      </c>
      <c r="I25" s="7">
        <f>[2]Rupnagar!I42</f>
        <v>2640</v>
      </c>
      <c r="J25" s="7">
        <f>[2]Rupnagar!J42</f>
        <v>2766.29</v>
      </c>
      <c r="K25" s="7">
        <f>[2]Rupnagar!K42</f>
        <v>4692</v>
      </c>
      <c r="L25" s="37">
        <f>[2]Rupnagar!L42</f>
        <v>12617</v>
      </c>
    </row>
    <row r="26" spans="1:15" ht="31.5" customHeight="1" x14ac:dyDescent="0.3">
      <c r="A26" s="35">
        <v>19</v>
      </c>
      <c r="B26" s="4" t="s">
        <v>30</v>
      </c>
      <c r="C26" s="4" t="str">
        <f>[1]Sangrur!C8</f>
        <v>Sangrur Dairy</v>
      </c>
      <c r="D26" s="7">
        <v>14065</v>
      </c>
      <c r="E26" s="7">
        <f>[2]Sangrur!E8</f>
        <v>14560</v>
      </c>
      <c r="F26" s="7">
        <f>[2]Sangrur!F8</f>
        <v>13732</v>
      </c>
      <c r="G26" s="7"/>
      <c r="H26" s="7">
        <f>[2]Sangrur!H42</f>
        <v>13724</v>
      </c>
      <c r="I26" s="7">
        <f>[2]Sangrur!I42</f>
        <v>1744</v>
      </c>
      <c r="J26" s="7">
        <f>[2]Sangrur!J42</f>
        <v>1926.9999999999998</v>
      </c>
      <c r="K26" s="7">
        <f>[2]Sangrur!K42</f>
        <v>3043</v>
      </c>
      <c r="L26" s="37">
        <f>[2]Sangrur!L42</f>
        <v>8937</v>
      </c>
    </row>
    <row r="27" spans="1:15" ht="31.5" customHeight="1" x14ac:dyDescent="0.3">
      <c r="A27" s="35">
        <v>20</v>
      </c>
      <c r="B27" s="4" t="s">
        <v>31</v>
      </c>
      <c r="C27" s="4" t="str">
        <f>'[1]SAS Nagar'!C8</f>
        <v>Mohali Dairy</v>
      </c>
      <c r="D27" s="7">
        <v>16000</v>
      </c>
      <c r="E27" s="7">
        <f>'[2]SAS Nagar'!E8</f>
        <v>11750</v>
      </c>
      <c r="F27" s="7">
        <f>'[2]SAS Nagar'!F8</f>
        <v>11581</v>
      </c>
      <c r="G27" s="7" t="str">
        <f>'[3]SAS Nagar'!G8</f>
        <v>Allahabad Bank</v>
      </c>
      <c r="H27" s="7">
        <f>'[2]SAS Nagar'!H42</f>
        <v>11581</v>
      </c>
      <c r="I27" s="7">
        <f>'[2]SAS Nagar'!I42</f>
        <v>1645</v>
      </c>
      <c r="J27" s="7">
        <f>'[2]SAS Nagar'!J42</f>
        <v>1493.09</v>
      </c>
      <c r="K27" s="7">
        <f>'[2]SAS Nagar'!K42</f>
        <v>2723</v>
      </c>
      <c r="L27" s="37">
        <f>'[2]SAS Nagar'!L42</f>
        <v>7213</v>
      </c>
    </row>
    <row r="28" spans="1:15" ht="31.5" customHeight="1" x14ac:dyDescent="0.3">
      <c r="A28" s="35">
        <v>21</v>
      </c>
      <c r="B28" s="4" t="s">
        <v>32</v>
      </c>
      <c r="C28" s="4" t="str">
        <f>'[1]SBS Nagar'!C8</f>
        <v>Jalandhar Dairy</v>
      </c>
      <c r="D28" s="7">
        <v>12096</v>
      </c>
      <c r="E28" s="7">
        <f>'[2]SBS Nagar'!E8</f>
        <v>5920</v>
      </c>
      <c r="F28" s="7">
        <f>'[2]SBS Nagar'!F8</f>
        <v>5920</v>
      </c>
      <c r="G28" s="7"/>
      <c r="H28" s="7">
        <f>'[2]SBS Nagar'!H42</f>
        <v>5920</v>
      </c>
      <c r="I28" s="7">
        <f>'[2]SBS Nagar'!I42</f>
        <v>375</v>
      </c>
      <c r="J28" s="7">
        <f>'[2]SBS Nagar'!J42</f>
        <v>512.54999999999995</v>
      </c>
      <c r="K28" s="7">
        <f>'[2]SBS Nagar'!K42</f>
        <v>474</v>
      </c>
      <c r="L28" s="37">
        <f>'[2]SBS Nagar'!L42</f>
        <v>5071</v>
      </c>
    </row>
    <row r="29" spans="1:15" ht="31.5" customHeight="1" thickBot="1" x14ac:dyDescent="0.35">
      <c r="A29" s="40">
        <v>22</v>
      </c>
      <c r="B29" s="17" t="s">
        <v>33</v>
      </c>
      <c r="C29" s="17" t="str">
        <f>'[1]Tarn Taran'!C8</f>
        <v>Verka Amritsar Dairy</v>
      </c>
      <c r="D29" s="13">
        <v>13700</v>
      </c>
      <c r="E29" s="13">
        <f>'[2]Tarn Taran'!E8</f>
        <v>11761</v>
      </c>
      <c r="F29" s="13">
        <f>'[2]Tarn Taran'!F8</f>
        <v>11761</v>
      </c>
      <c r="G29" s="13" t="str">
        <f>'[2]Tarn Taran'!G8</f>
        <v>Allahabad Bank</v>
      </c>
      <c r="H29" s="13">
        <f>'[2]Tarn Taran'!H42</f>
        <v>11761</v>
      </c>
      <c r="I29" s="13">
        <f>'[2]Tarn Taran'!I42</f>
        <v>783</v>
      </c>
      <c r="J29" s="13">
        <f>'[2]Tarn Taran'!J42</f>
        <v>963.41</v>
      </c>
      <c r="K29" s="13">
        <f>'[2]Tarn Taran'!K42</f>
        <v>3488</v>
      </c>
      <c r="L29" s="41">
        <f>'[2]Tarn Taran'!L42</f>
        <v>7490</v>
      </c>
    </row>
    <row r="30" spans="1:15" ht="31.5" customHeight="1" thickBot="1" x14ac:dyDescent="0.4">
      <c r="A30" s="18"/>
      <c r="B30" s="15" t="s">
        <v>36</v>
      </c>
      <c r="C30" s="19"/>
      <c r="D30" s="14">
        <f t="shared" ref="D30:K30" si="0">SUM(D8:D29)</f>
        <v>350880</v>
      </c>
      <c r="E30" s="15">
        <f>SUM(E8:E29)</f>
        <v>271934</v>
      </c>
      <c r="F30" s="15">
        <f>SUM(F8:F29)</f>
        <v>268603</v>
      </c>
      <c r="G30" s="15">
        <f t="shared" ref="G30" si="1">SUM(G8:G29)</f>
        <v>1669</v>
      </c>
      <c r="H30" s="15">
        <f>SUM(H8:H29)</f>
        <v>268603</v>
      </c>
      <c r="I30" s="15">
        <f>SUM(I8:I29)</f>
        <v>33124</v>
      </c>
      <c r="J30" s="15">
        <f>SUM(J8:J29)</f>
        <v>45225.24</v>
      </c>
      <c r="K30" s="15">
        <f t="shared" si="0"/>
        <v>68285</v>
      </c>
      <c r="L30" s="20">
        <f>SUM(L8:L29)</f>
        <v>167194</v>
      </c>
    </row>
    <row r="31" spans="1:15" ht="16.2" customHeight="1" x14ac:dyDescent="0.25">
      <c r="A31" s="22" t="s">
        <v>34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4">
    <mergeCell ref="A1:L1"/>
    <mergeCell ref="A2:L2"/>
    <mergeCell ref="K6:L6"/>
    <mergeCell ref="A31:L31"/>
  </mergeCells>
  <pageMargins left="0.84" right="0.7" top="0.38" bottom="0.41" header="0.3" footer="0.3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District Wise</vt:lpstr>
      <vt:lpstr>'Summary District Wise'!Print_Area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PUNJAB</dc:creator>
  <cp:lastModifiedBy>SLPC</cp:lastModifiedBy>
  <cp:lastPrinted>2020-11-18T05:14:18Z</cp:lastPrinted>
  <dcterms:created xsi:type="dcterms:W3CDTF">2020-11-18T05:12:13Z</dcterms:created>
  <dcterms:modified xsi:type="dcterms:W3CDTF">2020-12-07T10:26:25Z</dcterms:modified>
</cp:coreProperties>
</file>