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0" yWindow="0" windowWidth="21264" windowHeight="7680"/>
  </bookViews>
  <sheets>
    <sheet name="sheet1" sheetId="1" r:id="rId1"/>
  </sheets>
  <definedNames>
    <definedName name="\D">sheet1!#REF!</definedName>
    <definedName name="\I">sheet1!#REF!</definedName>
    <definedName name="_xlnm.Print_Area" localSheetId="0">sheet1!$A$1:$N$41</definedName>
  </definedNames>
  <calcPr calcId="162913"/>
</workbook>
</file>

<file path=xl/calcChain.xml><?xml version="1.0" encoding="utf-8"?>
<calcChain xmlns="http://schemas.openxmlformats.org/spreadsheetml/2006/main">
  <c r="F36" i="1" l="1"/>
  <c r="E36" i="1"/>
  <c r="F20" i="1"/>
  <c r="E20" i="1"/>
  <c r="E39" i="1" l="1"/>
  <c r="E40" i="1" s="1"/>
  <c r="F39" i="1"/>
  <c r="F40" i="1" s="1"/>
  <c r="G36" i="1"/>
  <c r="H36" i="1"/>
  <c r="I36" i="1"/>
  <c r="J36" i="1"/>
  <c r="L38" i="1"/>
  <c r="K38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3" i="1"/>
  <c r="L33" i="1"/>
  <c r="K34" i="1"/>
  <c r="L34" i="1"/>
  <c r="K35" i="1"/>
  <c r="L35" i="1"/>
  <c r="L21" i="1"/>
  <c r="K21" i="1"/>
  <c r="K12" i="1"/>
  <c r="L12" i="1"/>
  <c r="K13" i="1"/>
  <c r="L13" i="1"/>
  <c r="K15" i="1"/>
  <c r="L15" i="1"/>
  <c r="G20" i="1"/>
  <c r="H20" i="1"/>
  <c r="I20" i="1"/>
  <c r="J20" i="1"/>
  <c r="J39" i="1" s="1"/>
  <c r="J40" i="1" s="1"/>
  <c r="I39" i="1" l="1"/>
  <c r="I40" i="1" s="1"/>
  <c r="H39" i="1"/>
  <c r="H40" i="1" s="1"/>
  <c r="L20" i="1"/>
  <c r="G39" i="1"/>
  <c r="G40" i="1" s="1"/>
  <c r="K20" i="1"/>
  <c r="L36" i="1"/>
  <c r="K36" i="1"/>
  <c r="L39" i="1" l="1"/>
  <c r="L40" i="1" s="1"/>
  <c r="K39" i="1"/>
  <c r="K40" i="1" s="1"/>
  <c r="C20" i="1"/>
  <c r="D20" i="1"/>
  <c r="M20" i="1"/>
  <c r="N20" i="1"/>
  <c r="C36" i="1"/>
  <c r="D36" i="1"/>
  <c r="M36" i="1"/>
  <c r="N36" i="1"/>
  <c r="C39" i="1"/>
  <c r="D39" i="1"/>
  <c r="N39" i="1" l="1"/>
  <c r="N40" i="1" s="1"/>
  <c r="M39" i="1"/>
  <c r="M40" i="1" s="1"/>
  <c r="C40" i="1"/>
  <c r="D40" i="1"/>
</calcChain>
</file>

<file path=xl/sharedStrings.xml><?xml version="1.0" encoding="utf-8"?>
<sst xmlns="http://schemas.openxmlformats.org/spreadsheetml/2006/main" count="60" uniqueCount="50">
  <si>
    <t>Account</t>
  </si>
  <si>
    <t>Amount</t>
  </si>
  <si>
    <t>Name of Bank</t>
  </si>
  <si>
    <t>TOTAL</t>
  </si>
  <si>
    <t>Total</t>
  </si>
  <si>
    <t>G.Total</t>
  </si>
  <si>
    <t>UCO BANK</t>
  </si>
  <si>
    <t xml:space="preserve">      BANKWISE PERFORMANCE UNDER GENERAL CREDIT CARD </t>
  </si>
  <si>
    <t>Sr.No.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</si>
  <si>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</si>
  <si>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</si>
  <si>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</si>
  <si>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</si>
  <si>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</si>
  <si>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</si>
  <si>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</si>
  <si>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</si>
  <si>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</si>
  <si>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</si>
  <si>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</si>
  <si>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</si>
  <si>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</si>
  <si>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</si>
  <si>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</si>
  <si>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</si>
  <si>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</si>
  <si>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</si>
  <si>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AXIS BANK</t>
  </si>
  <si>
    <t>BANDHAN BANK</t>
  </si>
  <si>
    <t>INDUSIND BANK</t>
  </si>
  <si>
    <t>AU SMALL FINANCE BANK</t>
  </si>
  <si>
    <t>UJJIVAN SMALL FINANCE BANK</t>
  </si>
  <si>
    <t>JANA SMALL FINANCE BANK</t>
  </si>
  <si>
    <t>FEDERAL BANK</t>
  </si>
  <si>
    <t>PUNJAB GRAMIN BANK</t>
  </si>
  <si>
    <t>PB. STATE COOPERATIVE BANK</t>
  </si>
  <si>
    <t>SLBC PUNJAB</t>
  </si>
  <si>
    <t xml:space="preserve"> </t>
  </si>
  <si>
    <t>GCC issued during the quarter (01.04.2020 to 30.06.2020)</t>
  </si>
  <si>
    <t>`</t>
  </si>
  <si>
    <t>TOTAL SCH. COMMERCIAL BANK</t>
  </si>
  <si>
    <t>GCC issued during the quarter (01.07.2020 to 30.09.2020)</t>
  </si>
  <si>
    <t>GCC issued during the quarter (01.01.2021 to 31.03.2021)</t>
  </si>
  <si>
    <t xml:space="preserve"> Amount in Lacs </t>
  </si>
  <si>
    <t xml:space="preserve"> AS AT 30.06.2021</t>
  </si>
  <si>
    <t>GCC issued during the quarter (01.04.2021 to 30.06.2021)</t>
  </si>
  <si>
    <t>GCC issued during the Year upto 30.06.2021</t>
  </si>
  <si>
    <t>Outstanding as on 30.06.2021</t>
  </si>
  <si>
    <t>RBL Bank</t>
  </si>
  <si>
    <t xml:space="preserve"> Annexure - 60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</si>
</sst>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9" x14ac:knownFonts="1">
    <font>
      <sz val="12"/>
      <name val="Helv"/>
    </font>
    <font>
      <b/>
      <sz val="14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sz val="2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sz val="14"/>
      <name val="Tahoma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71">
    <xf numFmtId="164" fontId="0" fillId="0" borderId="0" xfId="0"/>
    <xf numFmtId="164" fontId="1" fillId="0" borderId="3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vertical="center"/>
    </xf>
    <xf numFmtId="164" fontId="5" fillId="0" borderId="5" xfId="0" applyFont="1" applyFill="1" applyBorder="1"/>
    <xf numFmtId="164" fontId="6" fillId="0" borderId="6" xfId="0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5" fillId="0" borderId="18" xfId="0" applyFont="1" applyFill="1" applyBorder="1"/>
    <xf numFmtId="164" fontId="2" fillId="0" borderId="19" xfId="0" applyFont="1" applyFill="1" applyBorder="1" applyAlignment="1">
      <alignment vertical="center"/>
    </xf>
    <xf numFmtId="164" fontId="2" fillId="0" borderId="22" xfId="0" applyFont="1" applyFill="1" applyBorder="1" applyAlignment="1">
      <alignment horizontal="center" vertical="center"/>
    </xf>
    <xf numFmtId="164" fontId="2" fillId="0" borderId="23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5" fillId="0" borderId="0" xfId="0" applyFont="1" applyFill="1" applyBorder="1"/>
    <xf numFmtId="164" fontId="5" fillId="0" borderId="0" xfId="0" applyFont="1" applyFill="1" applyBorder="1" applyAlignment="1"/>
    <xf numFmtId="164" fontId="5" fillId="0" borderId="0" xfId="0" applyFont="1" applyFill="1" applyBorder="1" applyAlignment="1">
      <alignment horizontal="center"/>
    </xf>
    <xf numFmtId="164" fontId="2" fillId="0" borderId="25" xfId="0" applyFont="1" applyFill="1" applyBorder="1" applyAlignment="1">
      <alignment vertical="center"/>
    </xf>
    <xf numFmtId="164" fontId="2" fillId="0" borderId="17" xfId="0" applyFont="1" applyFill="1" applyBorder="1" applyAlignment="1">
      <alignment vertical="center"/>
    </xf>
    <xf numFmtId="164" fontId="5" fillId="0" borderId="0" xfId="0" applyFont="1" applyFill="1"/>
    <xf numFmtId="164" fontId="2" fillId="0" borderId="33" xfId="0" applyFont="1" applyFill="1" applyBorder="1" applyAlignment="1">
      <alignment vertical="center"/>
    </xf>
    <xf numFmtId="164" fontId="7" fillId="0" borderId="0" xfId="0" applyFont="1" applyFill="1"/>
    <xf numFmtId="164" fontId="6" fillId="0" borderId="0" xfId="0" applyFont="1" applyFill="1" applyAlignment="1">
      <alignment horizontal="right"/>
    </xf>
    <xf numFmtId="164" fontId="2" fillId="0" borderId="20" xfId="0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 applyProtection="1">
      <alignment horizontal="left"/>
    </xf>
    <xf numFmtId="164" fontId="2" fillId="0" borderId="24" xfId="0" applyFont="1" applyFill="1" applyBorder="1" applyAlignment="1">
      <alignment horizontal="center" vertical="center"/>
    </xf>
    <xf numFmtId="164" fontId="2" fillId="0" borderId="26" xfId="0" applyFont="1" applyFill="1" applyBorder="1" applyAlignment="1">
      <alignment vertical="center"/>
    </xf>
    <xf numFmtId="164" fontId="2" fillId="0" borderId="15" xfId="0" applyFont="1" applyFill="1" applyBorder="1" applyAlignment="1">
      <alignment vertical="center"/>
    </xf>
    <xf numFmtId="164" fontId="0" fillId="0" borderId="0" xfId="0" applyFont="1" applyFill="1"/>
    <xf numFmtId="164" fontId="5" fillId="0" borderId="0" xfId="0" applyFont="1" applyFill="1" applyAlignment="1">
      <alignment horizontal="center"/>
    </xf>
    <xf numFmtId="164" fontId="8" fillId="0" borderId="0" xfId="0" applyFont="1" applyFill="1" applyAlignment="1">
      <alignment horizontal="left"/>
    </xf>
    <xf numFmtId="164" fontId="5" fillId="0" borderId="0" xfId="0" applyFont="1" applyFill="1" applyAlignment="1">
      <alignment horizontal="left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27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/>
    </xf>
    <xf numFmtId="164" fontId="2" fillId="0" borderId="28" xfId="0" applyFont="1" applyFill="1" applyBorder="1" applyAlignment="1">
      <alignment horizontal="center" vertical="center" wrapText="1"/>
    </xf>
    <xf numFmtId="164" fontId="2" fillId="0" borderId="29" xfId="0" applyFont="1" applyFill="1" applyBorder="1" applyAlignment="1">
      <alignment horizontal="center" vertical="center" wrapText="1"/>
    </xf>
    <xf numFmtId="164" fontId="4" fillId="0" borderId="18" xfId="0" applyFont="1" applyFill="1" applyBorder="1" applyAlignment="1">
      <alignment horizontal="center" vertical="top"/>
    </xf>
    <xf numFmtId="164" fontId="5" fillId="0" borderId="30" xfId="0" applyFont="1" applyFill="1" applyBorder="1" applyAlignment="1"/>
    <xf numFmtId="164" fontId="5" fillId="0" borderId="26" xfId="0" applyFont="1" applyFill="1" applyBorder="1" applyAlignment="1"/>
    <xf numFmtId="164" fontId="4" fillId="0" borderId="31" xfId="0" applyFont="1" applyFill="1" applyBorder="1" applyAlignment="1">
      <alignment horizontal="center" vertical="top"/>
    </xf>
    <xf numFmtId="164" fontId="4" fillId="0" borderId="17" xfId="0" applyFont="1" applyFill="1" applyBorder="1" applyAlignment="1">
      <alignment horizontal="center" vertical="top"/>
    </xf>
    <xf numFmtId="164" fontId="3" fillId="0" borderId="13" xfId="0" applyFont="1" applyFill="1" applyBorder="1" applyAlignment="1">
      <alignment horizontal="right" vertical="center"/>
    </xf>
    <xf numFmtId="164" fontId="3" fillId="0" borderId="7" xfId="0" applyFont="1" applyFill="1" applyBorder="1" applyAlignment="1">
      <alignment horizontal="right" vertical="center"/>
    </xf>
    <xf numFmtId="164" fontId="2" fillId="0" borderId="26" xfId="0" applyFont="1" applyFill="1" applyBorder="1" applyAlignment="1">
      <alignment horizontal="center" vertical="center" wrapText="1"/>
    </xf>
    <xf numFmtId="164" fontId="2" fillId="0" borderId="17" xfId="0" applyFont="1" applyFill="1" applyBorder="1" applyAlignment="1">
      <alignment horizontal="center" vertical="center" wrapText="1"/>
    </xf>
    <xf numFmtId="164" fontId="2" fillId="0" borderId="32" xfId="0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1" xfId="0" applyFont="1" applyFill="1" applyBorder="1" applyAlignment="1">
      <alignment horizontal="center" vertical="center"/>
    </xf>
    <xf numFmtId="164" fontId="3" fillId="0" borderId="1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4" fillId="0" borderId="35" xfId="0" applyFont="1" applyFill="1" applyBorder="1" applyAlignment="1">
      <alignment horizontal="center" vertical="center"/>
    </xf>
    <xf numFmtId="164" fontId="4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0000"/>
    <pageSetUpPr fitToPage="1"/>
  </sheetPr>
  <dimension ref="A1:V42"/>
  <sheetViews>
    <sheetView showGridLines="0" tabSelected="1" view="pageBreakPreview" zoomScale="50" zoomScaleNormal="100" zoomScaleSheetLayoutView="50" workbookViewId="0">
      <pane xSplit="2" ySplit="7" topLeftCell="E8" activePane="bottomRight" state="frozen"/>
      <selection pane="topRight" activeCell="B1" sqref="B1"/>
      <selection pane="bottomLeft" activeCell="A9" sqref="A9"/>
      <selection pane="bottomRight" activeCell="B5" sqref="B5:N5"/>
    </sheetView>
  </sheetViews>
  <sheetFormatPr defaultColWidth="9.81640625" defaultRowHeight="409.6" customHeight="1" x14ac:dyDescent="0.25"/>
  <cols>
    <col min="1" max="1" width="8.81640625" style="19" customWidth="1"/>
    <col min="2" max="2" width="41.6328125" style="19" customWidth="1"/>
    <col min="3" max="3" width="16.81640625" style="32" hidden="1" customWidth="1"/>
    <col min="4" max="4" width="23.90625" style="32" hidden="1" customWidth="1"/>
    <col min="5" max="6" width="16.81640625" style="32" customWidth="1"/>
    <col min="7" max="10" width="16.81640625" style="32" hidden="1" customWidth="1"/>
    <col min="11" max="14" width="16.81640625" style="32" customWidth="1"/>
    <col min="15" max="16" width="0" style="19" hidden="1" customWidth="1"/>
    <col min="17" max="16384" width="9.81640625" style="19"/>
  </cols>
  <sheetData>
    <row r="1" spans="1:22" ht="28.2" customHeight="1" x14ac:dyDescent="0.4">
      <c r="A1" s="14"/>
      <c r="B1" s="37" t="s">
        <v>49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22" ht="16.5" customHeight="1" thickBot="1" x14ac:dyDescent="0.3">
      <c r="A2" s="14"/>
      <c r="B2" s="14"/>
      <c r="C2" s="16" t="s">
        <v>39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22" ht="28.2" customHeight="1" x14ac:dyDescent="0.25">
      <c r="A3" s="40" t="s">
        <v>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22" ht="28.2" customHeight="1" thickBot="1" x14ac:dyDescent="0.3">
      <c r="A4" s="3"/>
      <c r="B4" s="43" t="s">
        <v>44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22" ht="28.2" customHeight="1" thickBot="1" x14ac:dyDescent="0.3">
      <c r="A5" s="9"/>
      <c r="B5" s="45" t="s">
        <v>43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  <c r="O5" s="14"/>
    </row>
    <row r="6" spans="1:22" ht="87" customHeight="1" thickBot="1" x14ac:dyDescent="0.35">
      <c r="A6" s="49" t="s">
        <v>8</v>
      </c>
      <c r="B6" s="47" t="s">
        <v>2</v>
      </c>
      <c r="C6" s="35" t="s">
        <v>38</v>
      </c>
      <c r="D6" s="36"/>
      <c r="E6" s="35" t="s">
        <v>45</v>
      </c>
      <c r="F6" s="36"/>
      <c r="G6" s="35" t="s">
        <v>42</v>
      </c>
      <c r="H6" s="36"/>
      <c r="I6" s="35" t="s">
        <v>41</v>
      </c>
      <c r="J6" s="36"/>
      <c r="K6" s="35" t="s">
        <v>46</v>
      </c>
      <c r="L6" s="36"/>
      <c r="M6" s="38" t="s">
        <v>47</v>
      </c>
      <c r="N6" s="39"/>
      <c r="V6" s="31"/>
    </row>
    <row r="7" spans="1:22" ht="28.2" customHeight="1" thickBot="1" x14ac:dyDescent="0.3">
      <c r="A7" s="50"/>
      <c r="B7" s="48"/>
      <c r="C7" s="4" t="s">
        <v>0</v>
      </c>
      <c r="D7" s="5" t="s">
        <v>1</v>
      </c>
      <c r="E7" s="4" t="s">
        <v>0</v>
      </c>
      <c r="F7" s="5" t="s">
        <v>1</v>
      </c>
      <c r="G7" s="4" t="s">
        <v>0</v>
      </c>
      <c r="H7" s="5" t="s">
        <v>1</v>
      </c>
      <c r="I7" s="4" t="s">
        <v>0</v>
      </c>
      <c r="J7" s="5" t="s">
        <v>1</v>
      </c>
      <c r="K7" s="4" t="s">
        <v>0</v>
      </c>
      <c r="L7" s="5" t="s">
        <v>1</v>
      </c>
      <c r="M7" s="4" t="s">
        <v>0</v>
      </c>
      <c r="N7" s="5" t="s">
        <v>1</v>
      </c>
    </row>
    <row r="8" spans="1:22" ht="35.4" customHeight="1" x14ac:dyDescent="0.25">
      <c r="A8" s="24">
        <v>1</v>
      </c>
      <c r="B8" s="25" t="s">
        <v>9</v>
      </c>
      <c r="C8" s="6">
        <v>157</v>
      </c>
      <c r="D8" s="6">
        <v>173</v>
      </c>
      <c r="E8" s="51">
        <v>242</v>
      </c>
      <c r="F8" s="51">
        <v>571</v>
      </c>
      <c r="G8" s="51">
        <v>317</v>
      </c>
      <c r="H8" s="51">
        <v>316</v>
      </c>
      <c r="I8" s="51">
        <v>317</v>
      </c>
      <c r="J8" s="52">
        <v>316</v>
      </c>
      <c r="K8" s="53">
        <v>242</v>
      </c>
      <c r="L8" s="54">
        <v>571</v>
      </c>
      <c r="M8" s="53">
        <v>13369</v>
      </c>
      <c r="N8" s="55">
        <v>15274</v>
      </c>
      <c r="O8" s="19">
        <v>1294</v>
      </c>
      <c r="P8" s="19">
        <v>371</v>
      </c>
      <c r="Q8" s="19" t="s">
        <v>37</v>
      </c>
    </row>
    <row r="9" spans="1:22" ht="35.4" customHeight="1" x14ac:dyDescent="0.25">
      <c r="A9" s="11">
        <v>2</v>
      </c>
      <c r="B9" s="26" t="s">
        <v>17</v>
      </c>
      <c r="C9" s="6">
        <v>7</v>
      </c>
      <c r="D9" s="6">
        <v>3</v>
      </c>
      <c r="E9" s="51">
        <v>14</v>
      </c>
      <c r="F9" s="51">
        <v>141.02500000000001</v>
      </c>
      <c r="G9" s="51">
        <v>0</v>
      </c>
      <c r="H9" s="51">
        <v>0</v>
      </c>
      <c r="I9" s="51">
        <v>349</v>
      </c>
      <c r="J9" s="52">
        <v>7</v>
      </c>
      <c r="K9" s="56">
        <v>14</v>
      </c>
      <c r="L9" s="57">
        <v>141</v>
      </c>
      <c r="M9" s="58">
        <v>1229</v>
      </c>
      <c r="N9" s="59">
        <v>1897</v>
      </c>
      <c r="O9" s="19">
        <v>285</v>
      </c>
      <c r="P9" s="19">
        <v>79</v>
      </c>
    </row>
    <row r="10" spans="1:22" ht="35.4" customHeight="1" x14ac:dyDescent="0.25">
      <c r="A10" s="11">
        <v>3</v>
      </c>
      <c r="B10" s="26" t="s">
        <v>6</v>
      </c>
      <c r="C10" s="6">
        <v>56</v>
      </c>
      <c r="D10" s="6">
        <v>63</v>
      </c>
      <c r="E10" s="51">
        <v>48</v>
      </c>
      <c r="F10" s="51">
        <v>84</v>
      </c>
      <c r="G10" s="51">
        <v>0</v>
      </c>
      <c r="H10" s="51">
        <v>0</v>
      </c>
      <c r="I10" s="51">
        <v>0</v>
      </c>
      <c r="J10" s="52">
        <v>0</v>
      </c>
      <c r="K10" s="56">
        <v>48</v>
      </c>
      <c r="L10" s="57">
        <v>84</v>
      </c>
      <c r="M10" s="60">
        <v>4197.442567731734</v>
      </c>
      <c r="N10" s="59">
        <v>2412.4679101876782</v>
      </c>
      <c r="O10" s="19">
        <v>390</v>
      </c>
      <c r="P10" s="19">
        <v>96</v>
      </c>
    </row>
    <row r="11" spans="1:22" ht="35.4" customHeight="1" x14ac:dyDescent="0.25">
      <c r="A11" s="11">
        <v>4</v>
      </c>
      <c r="B11" s="26" t="s">
        <v>10</v>
      </c>
      <c r="C11" s="6">
        <v>0</v>
      </c>
      <c r="D11" s="6">
        <v>0</v>
      </c>
      <c r="E11" s="51">
        <v>0</v>
      </c>
      <c r="F11" s="51">
        <v>0</v>
      </c>
      <c r="G11" s="51">
        <v>62</v>
      </c>
      <c r="H11" s="51">
        <v>91</v>
      </c>
      <c r="I11" s="51">
        <v>0</v>
      </c>
      <c r="J11" s="52">
        <v>0</v>
      </c>
      <c r="K11" s="56">
        <v>0</v>
      </c>
      <c r="L11" s="57">
        <v>0</v>
      </c>
      <c r="M11" s="56">
        <v>4094</v>
      </c>
      <c r="N11" s="57">
        <v>2252</v>
      </c>
      <c r="O11" s="19">
        <v>114</v>
      </c>
      <c r="P11" s="19">
        <v>28</v>
      </c>
    </row>
    <row r="12" spans="1:22" ht="35.4" customHeight="1" x14ac:dyDescent="0.25">
      <c r="A12" s="11">
        <v>5</v>
      </c>
      <c r="B12" s="26" t="s">
        <v>18</v>
      </c>
      <c r="C12" s="6">
        <v>0</v>
      </c>
      <c r="D12" s="6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2">
        <v>0</v>
      </c>
      <c r="K12" s="56">
        <f t="shared" ref="K12:K15" si="0">C12+I12+G12</f>
        <v>0</v>
      </c>
      <c r="L12" s="57">
        <f t="shared" ref="L12:L15" si="1">D12+J12+H12</f>
        <v>0</v>
      </c>
      <c r="M12" s="58">
        <v>4</v>
      </c>
      <c r="N12" s="59">
        <v>1</v>
      </c>
      <c r="O12" s="19">
        <v>0</v>
      </c>
      <c r="P12" s="19">
        <v>0</v>
      </c>
    </row>
    <row r="13" spans="1:22" ht="35.4" customHeight="1" x14ac:dyDescent="0.25">
      <c r="A13" s="11">
        <v>6</v>
      </c>
      <c r="B13" s="26" t="s">
        <v>19</v>
      </c>
      <c r="C13" s="6">
        <v>0</v>
      </c>
      <c r="D13" s="6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2">
        <v>0</v>
      </c>
      <c r="K13" s="56">
        <f t="shared" si="0"/>
        <v>0</v>
      </c>
      <c r="L13" s="57">
        <f t="shared" si="1"/>
        <v>0</v>
      </c>
      <c r="M13" s="60">
        <v>0</v>
      </c>
      <c r="N13" s="59">
        <v>0</v>
      </c>
      <c r="O13" s="19">
        <v>0</v>
      </c>
      <c r="P13" s="19">
        <v>0</v>
      </c>
    </row>
    <row r="14" spans="1:22" ht="35.4" customHeight="1" x14ac:dyDescent="0.35">
      <c r="A14" s="11">
        <v>7</v>
      </c>
      <c r="B14" s="26" t="s">
        <v>11</v>
      </c>
      <c r="C14" s="6">
        <v>40</v>
      </c>
      <c r="D14" s="6">
        <v>12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2">
        <v>0</v>
      </c>
      <c r="K14" s="56">
        <v>0</v>
      </c>
      <c r="L14" s="57">
        <v>0</v>
      </c>
      <c r="M14" s="58">
        <v>5</v>
      </c>
      <c r="N14" s="59">
        <v>2</v>
      </c>
      <c r="O14" s="27">
        <v>0</v>
      </c>
      <c r="P14" s="19">
        <v>0</v>
      </c>
    </row>
    <row r="15" spans="1:22" ht="35.4" customHeight="1" x14ac:dyDescent="0.25">
      <c r="A15" s="11">
        <v>8</v>
      </c>
      <c r="B15" s="26" t="s">
        <v>12</v>
      </c>
      <c r="C15" s="6">
        <v>0</v>
      </c>
      <c r="D15" s="6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2">
        <v>0</v>
      </c>
      <c r="K15" s="56">
        <f t="shared" si="0"/>
        <v>0</v>
      </c>
      <c r="L15" s="57">
        <f t="shared" si="1"/>
        <v>0</v>
      </c>
      <c r="M15" s="60">
        <v>0</v>
      </c>
      <c r="N15" s="59">
        <v>0</v>
      </c>
      <c r="O15" s="19">
        <v>0</v>
      </c>
      <c r="P15" s="19">
        <v>0</v>
      </c>
    </row>
    <row r="16" spans="1:22" ht="35.4" customHeight="1" x14ac:dyDescent="0.25">
      <c r="A16" s="11">
        <v>9</v>
      </c>
      <c r="B16" s="26" t="s">
        <v>13</v>
      </c>
      <c r="C16" s="6">
        <v>2</v>
      </c>
      <c r="D16" s="6">
        <v>1</v>
      </c>
      <c r="E16" s="51">
        <v>0</v>
      </c>
      <c r="F16" s="51">
        <v>0</v>
      </c>
      <c r="G16" s="51">
        <v>0</v>
      </c>
      <c r="H16" s="51">
        <v>0</v>
      </c>
      <c r="I16" s="51">
        <v>2</v>
      </c>
      <c r="J16" s="52">
        <v>0.5</v>
      </c>
      <c r="K16" s="56">
        <v>0</v>
      </c>
      <c r="L16" s="57">
        <v>0</v>
      </c>
      <c r="M16" s="58">
        <v>29</v>
      </c>
      <c r="N16" s="59">
        <v>5</v>
      </c>
      <c r="O16" s="19">
        <v>0</v>
      </c>
      <c r="P16" s="19">
        <v>0</v>
      </c>
    </row>
    <row r="17" spans="1:16" ht="35.4" customHeight="1" x14ac:dyDescent="0.25">
      <c r="A17" s="11">
        <v>10</v>
      </c>
      <c r="B17" s="26" t="s">
        <v>14</v>
      </c>
      <c r="C17" s="6">
        <v>49</v>
      </c>
      <c r="D17" s="6">
        <v>56</v>
      </c>
      <c r="E17" s="51">
        <v>120</v>
      </c>
      <c r="F17" s="51">
        <v>91</v>
      </c>
      <c r="G17" s="51">
        <v>120</v>
      </c>
      <c r="H17" s="51">
        <v>91</v>
      </c>
      <c r="I17" s="51">
        <v>46</v>
      </c>
      <c r="J17" s="52">
        <v>64</v>
      </c>
      <c r="K17" s="56">
        <v>120</v>
      </c>
      <c r="L17" s="57">
        <v>91</v>
      </c>
      <c r="M17" s="60">
        <v>3680</v>
      </c>
      <c r="N17" s="59">
        <v>1774.1299999999999</v>
      </c>
      <c r="O17" s="19">
        <v>192</v>
      </c>
      <c r="P17" s="19">
        <v>63</v>
      </c>
    </row>
    <row r="18" spans="1:16" ht="35.4" customHeight="1" x14ac:dyDescent="0.25">
      <c r="A18" s="11">
        <v>11</v>
      </c>
      <c r="B18" s="26" t="s">
        <v>15</v>
      </c>
      <c r="C18" s="6">
        <v>0</v>
      </c>
      <c r="D18" s="6">
        <v>0</v>
      </c>
      <c r="E18" s="51">
        <v>0</v>
      </c>
      <c r="F18" s="51">
        <v>0</v>
      </c>
      <c r="G18" s="51">
        <v>3</v>
      </c>
      <c r="H18" s="51">
        <v>23</v>
      </c>
      <c r="I18" s="51">
        <v>8</v>
      </c>
      <c r="J18" s="52">
        <v>8</v>
      </c>
      <c r="K18" s="56">
        <v>0</v>
      </c>
      <c r="L18" s="57">
        <v>0</v>
      </c>
      <c r="M18" s="58">
        <v>46</v>
      </c>
      <c r="N18" s="59">
        <v>126.0414026</v>
      </c>
      <c r="O18" s="19">
        <v>101</v>
      </c>
      <c r="P18" s="19">
        <v>31</v>
      </c>
    </row>
    <row r="19" spans="1:16" ht="35.4" customHeight="1" thickBot="1" x14ac:dyDescent="0.3">
      <c r="A19" s="28">
        <v>12</v>
      </c>
      <c r="B19" s="26" t="s">
        <v>16</v>
      </c>
      <c r="C19" s="6">
        <v>3</v>
      </c>
      <c r="D19" s="6">
        <v>2</v>
      </c>
      <c r="E19" s="51">
        <v>0</v>
      </c>
      <c r="F19" s="51">
        <v>0</v>
      </c>
      <c r="G19" s="51">
        <v>0</v>
      </c>
      <c r="H19" s="51">
        <v>0</v>
      </c>
      <c r="I19" s="51">
        <v>3</v>
      </c>
      <c r="J19" s="52">
        <v>1</v>
      </c>
      <c r="K19" s="56">
        <v>0</v>
      </c>
      <c r="L19" s="57">
        <v>0</v>
      </c>
      <c r="M19" s="60">
        <v>3</v>
      </c>
      <c r="N19" s="59">
        <v>1</v>
      </c>
      <c r="O19" s="19">
        <v>68</v>
      </c>
      <c r="P19" s="19">
        <v>17</v>
      </c>
    </row>
    <row r="20" spans="1:16" s="21" customFormat="1" ht="35.4" customHeight="1" thickBot="1" x14ac:dyDescent="0.4">
      <c r="A20" s="23"/>
      <c r="B20" s="10" t="s">
        <v>3</v>
      </c>
      <c r="C20" s="7">
        <f t="shared" ref="C20:N20" si="2">SUM(C8:C19)</f>
        <v>314</v>
      </c>
      <c r="D20" s="7">
        <f t="shared" si="2"/>
        <v>310</v>
      </c>
      <c r="E20" s="68">
        <f t="shared" ref="E20:F20" si="3">SUM(E8:E19)</f>
        <v>424</v>
      </c>
      <c r="F20" s="68">
        <f t="shared" si="3"/>
        <v>887.02499999999998</v>
      </c>
      <c r="G20" s="68">
        <f t="shared" si="2"/>
        <v>502</v>
      </c>
      <c r="H20" s="68">
        <f t="shared" si="2"/>
        <v>521</v>
      </c>
      <c r="I20" s="68">
        <f t="shared" si="2"/>
        <v>725</v>
      </c>
      <c r="J20" s="69">
        <f t="shared" si="2"/>
        <v>396.5</v>
      </c>
      <c r="K20" s="68">
        <f t="shared" si="2"/>
        <v>424</v>
      </c>
      <c r="L20" s="70">
        <f t="shared" si="2"/>
        <v>887</v>
      </c>
      <c r="M20" s="68">
        <f t="shared" si="2"/>
        <v>26656.442567731734</v>
      </c>
      <c r="N20" s="70">
        <f t="shared" si="2"/>
        <v>23744.63931278768</v>
      </c>
      <c r="O20" s="21">
        <v>3382</v>
      </c>
      <c r="P20" s="21">
        <v>920.62999999999988</v>
      </c>
    </row>
    <row r="21" spans="1:16" ht="35.4" customHeight="1" x14ac:dyDescent="0.25">
      <c r="A21" s="12">
        <v>13</v>
      </c>
      <c r="B21" s="29" t="s">
        <v>20</v>
      </c>
      <c r="C21" s="6">
        <v>0</v>
      </c>
      <c r="D21" s="6">
        <v>0</v>
      </c>
      <c r="E21" s="51">
        <v>1</v>
      </c>
      <c r="F21" s="51">
        <v>3</v>
      </c>
      <c r="G21" s="51">
        <v>1</v>
      </c>
      <c r="H21" s="51">
        <v>3</v>
      </c>
      <c r="I21" s="51">
        <v>0</v>
      </c>
      <c r="J21" s="52">
        <v>0</v>
      </c>
      <c r="K21" s="56">
        <f t="shared" ref="K21" si="4">C21+I21+G21</f>
        <v>1</v>
      </c>
      <c r="L21" s="57">
        <f t="shared" ref="L21" si="5">D21+J21+H21</f>
        <v>3</v>
      </c>
      <c r="M21" s="61">
        <v>24</v>
      </c>
      <c r="N21" s="62">
        <v>67</v>
      </c>
      <c r="O21" s="19">
        <v>4</v>
      </c>
      <c r="P21" s="19">
        <v>2</v>
      </c>
    </row>
    <row r="22" spans="1:16" ht="35.4" customHeight="1" x14ac:dyDescent="0.25">
      <c r="A22" s="11">
        <v>14</v>
      </c>
      <c r="B22" s="17" t="s">
        <v>21</v>
      </c>
      <c r="C22" s="6">
        <v>0</v>
      </c>
      <c r="D22" s="6">
        <v>0</v>
      </c>
      <c r="E22" s="51">
        <v>12</v>
      </c>
      <c r="F22" s="51">
        <v>4.95</v>
      </c>
      <c r="G22" s="51">
        <v>12</v>
      </c>
      <c r="H22" s="51">
        <v>0.35000000000000003</v>
      </c>
      <c r="I22" s="51">
        <v>0</v>
      </c>
      <c r="J22" s="52">
        <v>0</v>
      </c>
      <c r="K22" s="56">
        <v>12</v>
      </c>
      <c r="L22" s="57">
        <v>5</v>
      </c>
      <c r="M22" s="60">
        <v>1059</v>
      </c>
      <c r="N22" s="63">
        <v>167.33891820000002</v>
      </c>
      <c r="O22" s="19">
        <v>0</v>
      </c>
      <c r="P22" s="19">
        <v>0</v>
      </c>
    </row>
    <row r="23" spans="1:16" ht="35.4" customHeight="1" x14ac:dyDescent="0.25">
      <c r="A23" s="12">
        <v>15</v>
      </c>
      <c r="B23" s="17" t="s">
        <v>22</v>
      </c>
      <c r="C23" s="6">
        <v>0</v>
      </c>
      <c r="D23" s="6">
        <v>0</v>
      </c>
      <c r="E23" s="51">
        <v>0</v>
      </c>
      <c r="F23" s="51">
        <v>0</v>
      </c>
      <c r="G23" s="51">
        <v>2</v>
      </c>
      <c r="H23" s="51">
        <v>0.5</v>
      </c>
      <c r="I23" s="51">
        <v>2</v>
      </c>
      <c r="J23" s="52">
        <v>1</v>
      </c>
      <c r="K23" s="56">
        <v>0</v>
      </c>
      <c r="L23" s="57">
        <v>0</v>
      </c>
      <c r="M23" s="60">
        <v>779</v>
      </c>
      <c r="N23" s="63">
        <v>133</v>
      </c>
      <c r="O23" s="19">
        <v>179</v>
      </c>
      <c r="P23" s="19">
        <v>44</v>
      </c>
    </row>
    <row r="24" spans="1:16" ht="35.4" customHeight="1" x14ac:dyDescent="0.25">
      <c r="A24" s="11">
        <v>16</v>
      </c>
      <c r="B24" s="17" t="s">
        <v>23</v>
      </c>
      <c r="C24" s="6">
        <v>10057</v>
      </c>
      <c r="D24" s="6">
        <v>334459</v>
      </c>
      <c r="E24" s="51">
        <v>0</v>
      </c>
      <c r="F24" s="51">
        <v>0</v>
      </c>
      <c r="G24" s="51">
        <v>16553</v>
      </c>
      <c r="H24" s="51">
        <v>73490</v>
      </c>
      <c r="I24" s="51">
        <v>4720</v>
      </c>
      <c r="J24" s="52">
        <v>37919</v>
      </c>
      <c r="K24" s="56">
        <v>0</v>
      </c>
      <c r="L24" s="57">
        <v>0</v>
      </c>
      <c r="M24" s="60">
        <v>4779</v>
      </c>
      <c r="N24" s="63">
        <v>215537.41244960015</v>
      </c>
      <c r="O24" s="19">
        <v>0</v>
      </c>
      <c r="P24" s="19">
        <v>0</v>
      </c>
    </row>
    <row r="25" spans="1:16" ht="35.4" customHeight="1" x14ac:dyDescent="0.25">
      <c r="A25" s="12">
        <v>17</v>
      </c>
      <c r="B25" s="17" t="s">
        <v>24</v>
      </c>
      <c r="C25" s="6">
        <v>0</v>
      </c>
      <c r="D25" s="6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2">
        <v>0</v>
      </c>
      <c r="K25" s="56">
        <f t="shared" ref="K25:K35" si="6">C25+I25+G25</f>
        <v>0</v>
      </c>
      <c r="L25" s="57">
        <f t="shared" ref="L25:L35" si="7">D25+J25+H25</f>
        <v>0</v>
      </c>
      <c r="M25" s="60">
        <v>0</v>
      </c>
      <c r="N25" s="63">
        <v>0</v>
      </c>
      <c r="O25" s="19">
        <v>0</v>
      </c>
      <c r="P25" s="19">
        <v>0</v>
      </c>
    </row>
    <row r="26" spans="1:16" ht="35.4" customHeight="1" x14ac:dyDescent="0.25">
      <c r="A26" s="11">
        <v>18</v>
      </c>
      <c r="B26" s="17" t="s">
        <v>25</v>
      </c>
      <c r="C26" s="6">
        <v>0</v>
      </c>
      <c r="D26" s="6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2">
        <v>0</v>
      </c>
      <c r="K26" s="56">
        <f t="shared" si="6"/>
        <v>0</v>
      </c>
      <c r="L26" s="57">
        <f t="shared" si="7"/>
        <v>0</v>
      </c>
      <c r="M26" s="60">
        <v>2088</v>
      </c>
      <c r="N26" s="63">
        <v>2.84</v>
      </c>
      <c r="O26" s="19">
        <v>0</v>
      </c>
      <c r="P26" s="19">
        <v>0</v>
      </c>
    </row>
    <row r="27" spans="1:16" ht="35.4" customHeight="1" x14ac:dyDescent="0.25">
      <c r="A27" s="12">
        <v>19</v>
      </c>
      <c r="B27" s="17" t="s">
        <v>26</v>
      </c>
      <c r="C27" s="6">
        <v>0</v>
      </c>
      <c r="D27" s="6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2">
        <v>0</v>
      </c>
      <c r="K27" s="56">
        <f t="shared" si="6"/>
        <v>0</v>
      </c>
      <c r="L27" s="57">
        <f t="shared" si="7"/>
        <v>0</v>
      </c>
      <c r="M27" s="60">
        <v>35</v>
      </c>
      <c r="N27" s="63">
        <v>2</v>
      </c>
      <c r="O27" s="19">
        <v>0</v>
      </c>
      <c r="P27" s="19">
        <v>0</v>
      </c>
    </row>
    <row r="28" spans="1:16" ht="35.4" customHeight="1" x14ac:dyDescent="0.25">
      <c r="A28" s="11">
        <v>20</v>
      </c>
      <c r="B28" s="17" t="s">
        <v>27</v>
      </c>
      <c r="C28" s="6">
        <v>0</v>
      </c>
      <c r="D28" s="6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2">
        <v>0</v>
      </c>
      <c r="K28" s="56">
        <f t="shared" si="6"/>
        <v>0</v>
      </c>
      <c r="L28" s="57">
        <f t="shared" si="7"/>
        <v>0</v>
      </c>
      <c r="M28" s="60">
        <v>0</v>
      </c>
      <c r="N28" s="63">
        <v>0</v>
      </c>
      <c r="O28" s="19">
        <v>0</v>
      </c>
      <c r="P28" s="19">
        <v>0</v>
      </c>
    </row>
    <row r="29" spans="1:16" ht="35.4" customHeight="1" x14ac:dyDescent="0.25">
      <c r="A29" s="12">
        <v>21</v>
      </c>
      <c r="B29" s="17" t="s">
        <v>28</v>
      </c>
      <c r="C29" s="6">
        <v>0</v>
      </c>
      <c r="D29" s="6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2">
        <v>0</v>
      </c>
      <c r="K29" s="56">
        <f t="shared" si="6"/>
        <v>0</v>
      </c>
      <c r="L29" s="57">
        <f t="shared" si="7"/>
        <v>0</v>
      </c>
      <c r="M29" s="60">
        <v>0</v>
      </c>
      <c r="N29" s="63">
        <v>0</v>
      </c>
    </row>
    <row r="30" spans="1:16" ht="35.4" customHeight="1" x14ac:dyDescent="0.25">
      <c r="A30" s="11">
        <v>22</v>
      </c>
      <c r="B30" s="17" t="s">
        <v>29</v>
      </c>
      <c r="C30" s="6">
        <v>0</v>
      </c>
      <c r="D30" s="6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2">
        <v>0</v>
      </c>
      <c r="K30" s="56">
        <f t="shared" si="6"/>
        <v>0</v>
      </c>
      <c r="L30" s="57">
        <f t="shared" si="7"/>
        <v>0</v>
      </c>
      <c r="M30" s="60">
        <v>0</v>
      </c>
      <c r="N30" s="63">
        <v>0</v>
      </c>
    </row>
    <row r="31" spans="1:16" ht="35.4" customHeight="1" x14ac:dyDescent="0.25">
      <c r="A31" s="12">
        <v>23</v>
      </c>
      <c r="B31" s="17" t="s">
        <v>33</v>
      </c>
      <c r="C31" s="6">
        <v>0</v>
      </c>
      <c r="D31" s="6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2">
        <v>0</v>
      </c>
      <c r="K31" s="56">
        <f t="shared" si="6"/>
        <v>0</v>
      </c>
      <c r="L31" s="57">
        <f t="shared" si="7"/>
        <v>0</v>
      </c>
      <c r="M31" s="60">
        <v>0</v>
      </c>
      <c r="N31" s="63">
        <v>0</v>
      </c>
    </row>
    <row r="32" spans="1:16" ht="35.4" customHeight="1" x14ac:dyDescent="0.25">
      <c r="A32" s="12">
        <v>24</v>
      </c>
      <c r="B32" s="17" t="s">
        <v>48</v>
      </c>
      <c r="C32" s="6"/>
      <c r="D32" s="6"/>
      <c r="E32" s="51">
        <v>0</v>
      </c>
      <c r="F32" s="51">
        <v>0</v>
      </c>
      <c r="G32" s="51"/>
      <c r="H32" s="51"/>
      <c r="I32" s="51"/>
      <c r="J32" s="52"/>
      <c r="K32" s="56">
        <v>0</v>
      </c>
      <c r="L32" s="57">
        <v>0</v>
      </c>
      <c r="M32" s="60">
        <v>0</v>
      </c>
      <c r="N32" s="63">
        <v>0</v>
      </c>
    </row>
    <row r="33" spans="1:16" ht="35.4" customHeight="1" x14ac:dyDescent="0.25">
      <c r="A33" s="11">
        <v>25</v>
      </c>
      <c r="B33" s="17" t="s">
        <v>30</v>
      </c>
      <c r="C33" s="6">
        <v>0</v>
      </c>
      <c r="D33" s="6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2">
        <v>0</v>
      </c>
      <c r="K33" s="56">
        <f t="shared" si="6"/>
        <v>0</v>
      </c>
      <c r="L33" s="57">
        <f t="shared" si="7"/>
        <v>0</v>
      </c>
      <c r="M33" s="60">
        <v>0</v>
      </c>
      <c r="N33" s="63">
        <v>0</v>
      </c>
    </row>
    <row r="34" spans="1:16" ht="35.4" customHeight="1" x14ac:dyDescent="0.25">
      <c r="A34" s="12">
        <v>26</v>
      </c>
      <c r="B34" s="17" t="s">
        <v>31</v>
      </c>
      <c r="C34" s="6">
        <v>0</v>
      </c>
      <c r="D34" s="6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2">
        <v>0</v>
      </c>
      <c r="K34" s="56">
        <f t="shared" si="6"/>
        <v>0</v>
      </c>
      <c r="L34" s="57">
        <f t="shared" si="7"/>
        <v>0</v>
      </c>
      <c r="M34" s="60">
        <v>0</v>
      </c>
      <c r="N34" s="63">
        <v>0</v>
      </c>
    </row>
    <row r="35" spans="1:16" ht="35.4" customHeight="1" thickBot="1" x14ac:dyDescent="0.3">
      <c r="A35" s="11">
        <v>27</v>
      </c>
      <c r="B35" s="20" t="s">
        <v>32</v>
      </c>
      <c r="C35" s="6">
        <v>0</v>
      </c>
      <c r="D35" s="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2">
        <v>0</v>
      </c>
      <c r="K35" s="56">
        <f t="shared" si="6"/>
        <v>0</v>
      </c>
      <c r="L35" s="57">
        <f t="shared" si="7"/>
        <v>0</v>
      </c>
      <c r="M35" s="60">
        <v>0</v>
      </c>
      <c r="N35" s="63">
        <v>0</v>
      </c>
    </row>
    <row r="36" spans="1:16" s="21" customFormat="1" ht="35.4" customHeight="1" thickBot="1" x14ac:dyDescent="0.4">
      <c r="A36" s="13"/>
      <c r="B36" s="10" t="s">
        <v>4</v>
      </c>
      <c r="C36" s="7">
        <f t="shared" ref="C36:N36" si="8">SUM(C21:C35)</f>
        <v>10057</v>
      </c>
      <c r="D36" s="7">
        <f t="shared" si="8"/>
        <v>334459</v>
      </c>
      <c r="E36" s="68">
        <f t="shared" si="8"/>
        <v>13</v>
      </c>
      <c r="F36" s="68">
        <f t="shared" si="8"/>
        <v>7.95</v>
      </c>
      <c r="G36" s="68">
        <f t="shared" si="8"/>
        <v>16568</v>
      </c>
      <c r="H36" s="68">
        <f t="shared" si="8"/>
        <v>73493.850000000006</v>
      </c>
      <c r="I36" s="68">
        <f t="shared" si="8"/>
        <v>4722</v>
      </c>
      <c r="J36" s="69">
        <f t="shared" si="8"/>
        <v>37920</v>
      </c>
      <c r="K36" s="68">
        <f t="shared" si="8"/>
        <v>13</v>
      </c>
      <c r="L36" s="70">
        <f t="shared" si="8"/>
        <v>8</v>
      </c>
      <c r="M36" s="68">
        <f t="shared" si="8"/>
        <v>8764</v>
      </c>
      <c r="N36" s="70">
        <f t="shared" si="8"/>
        <v>215909.59136780014</v>
      </c>
      <c r="O36" s="21">
        <v>179</v>
      </c>
      <c r="P36" s="21">
        <v>44</v>
      </c>
    </row>
    <row r="37" spans="1:16" ht="35.4" customHeight="1" x14ac:dyDescent="0.25">
      <c r="A37" s="11">
        <v>28</v>
      </c>
      <c r="B37" s="30" t="s">
        <v>34</v>
      </c>
      <c r="C37" s="6">
        <v>274</v>
      </c>
      <c r="D37" s="6">
        <v>435</v>
      </c>
      <c r="E37" s="51">
        <v>1170</v>
      </c>
      <c r="F37" s="51">
        <v>1690.3400000000006</v>
      </c>
      <c r="G37" s="51">
        <v>1170</v>
      </c>
      <c r="H37" s="51">
        <v>1690.3400000000006</v>
      </c>
      <c r="I37" s="51">
        <v>811</v>
      </c>
      <c r="J37" s="52">
        <v>1128</v>
      </c>
      <c r="K37" s="56">
        <v>1170</v>
      </c>
      <c r="L37" s="57">
        <v>1690</v>
      </c>
      <c r="M37" s="53">
        <v>35680</v>
      </c>
      <c r="N37" s="55">
        <v>29608.519999999997</v>
      </c>
      <c r="O37" s="19">
        <v>1627</v>
      </c>
      <c r="P37" s="19">
        <v>407</v>
      </c>
    </row>
    <row r="38" spans="1:16" ht="35.4" customHeight="1" thickBot="1" x14ac:dyDescent="0.3">
      <c r="A38" s="23">
        <v>29</v>
      </c>
      <c r="B38" s="18" t="s">
        <v>35</v>
      </c>
      <c r="C38" s="8">
        <v>0</v>
      </c>
      <c r="D38" s="8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5">
        <v>0</v>
      </c>
      <c r="K38" s="56">
        <f t="shared" ref="K38" si="9">C38+I38+G38</f>
        <v>0</v>
      </c>
      <c r="L38" s="57">
        <f t="shared" ref="L38" si="10">D38+J38+H38</f>
        <v>0</v>
      </c>
      <c r="M38" s="66">
        <v>0</v>
      </c>
      <c r="N38" s="67">
        <v>0</v>
      </c>
    </row>
    <row r="39" spans="1:16" s="21" customFormat="1" ht="35.4" customHeight="1" thickBot="1" x14ac:dyDescent="0.4">
      <c r="A39" s="1"/>
      <c r="B39" s="2" t="s">
        <v>40</v>
      </c>
      <c r="C39" s="7">
        <f t="shared" ref="C39:D39" si="11">SUM(C37:C38)</f>
        <v>274</v>
      </c>
      <c r="D39" s="7">
        <f t="shared" si="11"/>
        <v>435</v>
      </c>
      <c r="E39" s="68">
        <f t="shared" ref="E39:N39" si="12">E20+E36+E37</f>
        <v>1607</v>
      </c>
      <c r="F39" s="68">
        <f t="shared" si="12"/>
        <v>2585.3150000000005</v>
      </c>
      <c r="G39" s="68">
        <f t="shared" si="12"/>
        <v>18240</v>
      </c>
      <c r="H39" s="68">
        <f t="shared" si="12"/>
        <v>75705.19</v>
      </c>
      <c r="I39" s="68">
        <f t="shared" si="12"/>
        <v>6258</v>
      </c>
      <c r="J39" s="69">
        <f t="shared" si="12"/>
        <v>39444.5</v>
      </c>
      <c r="K39" s="68">
        <f t="shared" si="12"/>
        <v>1607</v>
      </c>
      <c r="L39" s="70">
        <f t="shared" si="12"/>
        <v>2585</v>
      </c>
      <c r="M39" s="68">
        <f t="shared" si="12"/>
        <v>71100.442567731734</v>
      </c>
      <c r="N39" s="70">
        <f t="shared" si="12"/>
        <v>269262.75068058784</v>
      </c>
      <c r="O39" s="21">
        <v>1675</v>
      </c>
      <c r="P39" s="21">
        <v>418.25</v>
      </c>
    </row>
    <row r="40" spans="1:16" s="21" customFormat="1" ht="35.4" customHeight="1" thickBot="1" x14ac:dyDescent="0.4">
      <c r="A40" s="1"/>
      <c r="B40" s="2" t="s">
        <v>5</v>
      </c>
      <c r="C40" s="7">
        <f>SUM(C20+C36+C39)</f>
        <v>10645</v>
      </c>
      <c r="D40" s="7">
        <f>SUM(D20+D36+D39)</f>
        <v>335204</v>
      </c>
      <c r="E40" s="68">
        <f t="shared" ref="E40:F40" si="13">E39+E38</f>
        <v>1607</v>
      </c>
      <c r="F40" s="68">
        <f t="shared" si="13"/>
        <v>2585.3150000000005</v>
      </c>
      <c r="G40" s="68">
        <f t="shared" ref="G40:J40" si="14">G39+G38</f>
        <v>18240</v>
      </c>
      <c r="H40" s="68">
        <f t="shared" si="14"/>
        <v>75705.19</v>
      </c>
      <c r="I40" s="68">
        <f t="shared" si="14"/>
        <v>6258</v>
      </c>
      <c r="J40" s="69">
        <f t="shared" si="14"/>
        <v>39444.5</v>
      </c>
      <c r="K40" s="68">
        <f t="shared" ref="K40:N40" si="15">K39+K38</f>
        <v>1607</v>
      </c>
      <c r="L40" s="70">
        <f t="shared" si="15"/>
        <v>2585</v>
      </c>
      <c r="M40" s="68">
        <f t="shared" si="15"/>
        <v>71100.442567731734</v>
      </c>
      <c r="N40" s="70">
        <f t="shared" si="15"/>
        <v>269262.75068058784</v>
      </c>
      <c r="O40" s="21">
        <v>5236</v>
      </c>
      <c r="P40" s="21">
        <v>1382.8799999999999</v>
      </c>
    </row>
    <row r="41" spans="1:16" ht="36" customHeight="1" x14ac:dyDescent="0.25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22" t="s">
        <v>36</v>
      </c>
      <c r="N41" s="15"/>
    </row>
    <row r="42" spans="1:16" ht="17.399999999999999" x14ac:dyDescent="0.3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</sheetData>
  <mergeCells count="13">
    <mergeCell ref="B42:N42"/>
    <mergeCell ref="K6:L6"/>
    <mergeCell ref="B1:N1"/>
    <mergeCell ref="M6:N6"/>
    <mergeCell ref="A3:N3"/>
    <mergeCell ref="B4:N4"/>
    <mergeCell ref="B5:N5"/>
    <mergeCell ref="B6:B7"/>
    <mergeCell ref="A6:A7"/>
    <mergeCell ref="I6:J6"/>
    <mergeCell ref="C6:D6"/>
    <mergeCell ref="G6:H6"/>
    <mergeCell ref="E6:F6"/>
  </mergeCells>
  <phoneticPr fontId="0" type="noConversion"/>
  <pageMargins left="1.34" right="0.28000000000000003" top="1.1100000000000001" bottom="0.3" header="0.59" footer="0.5"/>
  <pageSetup paperSize="9" scale="46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2021-08-27T12:26:37Z</cp:lastPrinted>
  <dcterms:created xsi:type="dcterms:W3CDTF">1999-09-08T05:24:27Z</dcterms:created>
  <dcterms:modified xsi:type="dcterms:W3CDTF">2021-08-27T12:26:53Z</dcterms:modified>
</cp:coreProperties>
</file>