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BC Punjab\Desktop\Annexures 156 FINAL - INCLUDES COOPERATIVE BANK\13-05-2021 after steering\annexure steering committee\"/>
    </mc:Choice>
  </mc:AlternateContent>
  <bookViews>
    <workbookView xWindow="0" yWindow="0" windowWidth="21268" windowHeight="7676"/>
  </bookViews>
  <sheets>
    <sheet name="sheet1" sheetId="1" r:id="rId1"/>
  </sheets>
  <definedNames>
    <definedName name="\D">sheet1!#REF!</definedName>
    <definedName name="\I">sheet1!#REF!</definedName>
    <definedName name="_xlnm.Print_Area" localSheetId="0">sheet1!$A$1:$O$40</definedName>
  </definedNames>
  <calcPr calcId="162913"/>
</workbook>
</file>

<file path=xl/calcChain.xml><?xml version="1.0" encoding="utf-8"?>
<calcChain xmlns="http://schemas.openxmlformats.org/spreadsheetml/2006/main">
  <c r="F35" i="1" l="1"/>
  <c r="E35" i="1"/>
  <c r="F20" i="1"/>
  <c r="E20" i="1"/>
  <c r="E38" i="1" s="1"/>
  <c r="E39" i="1" s="1"/>
  <c r="F38" i="1" l="1"/>
  <c r="F39" i="1" s="1"/>
  <c r="G35" i="1"/>
  <c r="H35" i="1"/>
  <c r="I35" i="1"/>
  <c r="J35" i="1"/>
  <c r="L37" i="1"/>
  <c r="K37" i="1"/>
  <c r="K22" i="1"/>
  <c r="L22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L21" i="1"/>
  <c r="K21" i="1"/>
  <c r="K9" i="1"/>
  <c r="L9" i="1"/>
  <c r="K11" i="1"/>
  <c r="L11" i="1"/>
  <c r="K12" i="1"/>
  <c r="L12" i="1"/>
  <c r="K13" i="1"/>
  <c r="L13" i="1"/>
  <c r="K14" i="1"/>
  <c r="L14" i="1"/>
  <c r="K15" i="1"/>
  <c r="L15" i="1"/>
  <c r="K16" i="1"/>
  <c r="L16" i="1"/>
  <c r="K19" i="1"/>
  <c r="L19" i="1"/>
  <c r="G20" i="1"/>
  <c r="H20" i="1"/>
  <c r="I20" i="1"/>
  <c r="J20" i="1"/>
  <c r="J38" i="1" s="1"/>
  <c r="J39" i="1" s="1"/>
  <c r="I38" i="1" l="1"/>
  <c r="I39" i="1" s="1"/>
  <c r="H38" i="1"/>
  <c r="H39" i="1" s="1"/>
  <c r="L20" i="1"/>
  <c r="G38" i="1"/>
  <c r="G39" i="1" s="1"/>
  <c r="K20" i="1"/>
  <c r="L35" i="1"/>
  <c r="K35" i="1"/>
  <c r="L38" i="1" l="1"/>
  <c r="L39" i="1" s="1"/>
  <c r="K38" i="1"/>
  <c r="K39" i="1" s="1"/>
  <c r="C20" i="1"/>
  <c r="D20" i="1"/>
  <c r="M20" i="1"/>
  <c r="N20" i="1"/>
  <c r="C35" i="1"/>
  <c r="D35" i="1"/>
  <c r="M35" i="1"/>
  <c r="N35" i="1"/>
  <c r="C38" i="1"/>
  <c r="D38" i="1"/>
  <c r="N38" i="1" l="1"/>
  <c r="N39" i="1" s="1"/>
  <c r="M38" i="1"/>
  <c r="M39" i="1" s="1"/>
  <c r="C39" i="1"/>
  <c r="D39" i="1"/>
</calcChain>
</file>

<file path=xl/sharedStrings.xml><?xml version="1.0" encoding="utf-8"?>
<sst xmlns="http://schemas.openxmlformats.org/spreadsheetml/2006/main" count="59" uniqueCount="48">
  <si>
    <t>Account</t>
  </si>
  <si>
    <t>Amount</t>
  </si>
  <si>
    <t>Name of Bank</t>
  </si>
  <si>
    <t>TOTAL</t>
  </si>
  <si>
    <t>Total</t>
  </si>
  <si>
    <t>G.Total</t>
  </si>
  <si>
    <t>UCO BANK</t>
  </si>
  <si>
    <t xml:space="preserve">      BANKWISE PERFORMANCE UNDER GENERAL CREDIT CARD </t>
  </si>
  <si>
    <t>Sr.No.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</si>
  <si>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</si>
  <si>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</si>
  <si>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</si>
  <si>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</si>
  <si>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</si>
  <si>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</si>
  <si>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</si>
  <si>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</si>
  <si>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</si>
  <si>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</si>
  <si>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</si>
  <si>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</si>
  <si>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</si>
  <si>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</si>
  <si>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</si>
  <si>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</si>
  <si>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</si>
  <si>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</si>
  <si>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>AXIS BANK</t>
  </si>
  <si>
    <t>BANDHAN BANK</t>
  </si>
  <si>
    <t>INDUSIND BANK</t>
  </si>
  <si>
    <t>AU SMALL FINANCE BANK</t>
  </si>
  <si>
    <t>UJJIVAN SMALL FINANCE BANK</t>
  </si>
  <si>
    <t>JANA SMALL FINANCE BANK</t>
  </si>
  <si>
    <t>FEDERAL BANK</t>
  </si>
  <si>
    <t>PUNJAB GRAMIN BANK</t>
  </si>
  <si>
    <t>PB. STATE COOPERATIVE BANK</t>
  </si>
  <si>
    <t>SLBC PUNJAB</t>
  </si>
  <si>
    <t xml:space="preserve"> </t>
  </si>
  <si>
    <t>GCC issued during the quarter (01.04.2020 to 30.06.2020)</t>
  </si>
  <si>
    <t>`</t>
  </si>
  <si>
    <t>TOTAL SCH. COMMERCIAL BANK</t>
  </si>
  <si>
    <t>GCC issued during the quarter (01.07.2020 to 30.09.2020)</t>
  </si>
  <si>
    <t xml:space="preserve"> AS AT 31.03.2021</t>
  </si>
  <si>
    <t>GCC issued during the quarter (01.01.2021 to 31.03.2021)</t>
  </si>
  <si>
    <t>GCC issued during the Year upto 31.03.2021</t>
  </si>
  <si>
    <t>Outstanding as on 31.03.2021</t>
  </si>
  <si>
    <t xml:space="preserve"> Amount in Lacs </t>
  </si>
  <si>
    <t xml:space="preserve"> Annexure - 60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</si>
</sst>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12" x14ac:knownFonts="1">
    <font>
      <sz val="12"/>
      <name val="Helv"/>
    </font>
    <font>
      <b/>
      <sz val="14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b/>
      <sz val="2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6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sz val="16"/>
      <color theme="1"/>
      <name val="Tahoma"/>
      <family val="2"/>
    </font>
    <font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164" fontId="0" fillId="0" borderId="0"/>
  </cellStyleXfs>
  <cellXfs count="68">
    <xf numFmtId="164" fontId="0" fillId="0" borderId="0" xfId="0"/>
    <xf numFmtId="164" fontId="2" fillId="0" borderId="1" xfId="0" applyFont="1" applyFill="1" applyBorder="1" applyAlignment="1">
      <alignment horizontal="center" vertical="center"/>
    </xf>
    <xf numFmtId="164" fontId="1" fillId="0" borderId="3" xfId="0" applyFont="1" applyFill="1" applyBorder="1" applyAlignment="1">
      <alignment horizontal="center" vertical="center"/>
    </xf>
    <xf numFmtId="164" fontId="2" fillId="0" borderId="4" xfId="0" applyFont="1" applyFill="1" applyBorder="1" applyAlignment="1">
      <alignment vertical="center"/>
    </xf>
    <xf numFmtId="164" fontId="5" fillId="0" borderId="5" xfId="0" applyFont="1" applyFill="1" applyBorder="1"/>
    <xf numFmtId="164" fontId="6" fillId="0" borderId="6" xfId="0" applyFont="1" applyFill="1" applyBorder="1" applyAlignment="1">
      <alignment horizontal="center" vertical="center"/>
    </xf>
    <xf numFmtId="164" fontId="6" fillId="0" borderId="7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4" fontId="2" fillId="0" borderId="1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8" fillId="0" borderId="0" xfId="0" applyFont="1"/>
    <xf numFmtId="164" fontId="5" fillId="0" borderId="0" xfId="0" applyFont="1"/>
    <xf numFmtId="164" fontId="5" fillId="0" borderId="18" xfId="0" applyFont="1" applyFill="1" applyBorder="1"/>
    <xf numFmtId="164" fontId="7" fillId="0" borderId="0" xfId="0" applyFont="1"/>
    <xf numFmtId="164" fontId="5" fillId="2" borderId="0" xfId="0" applyFont="1" applyFill="1"/>
    <xf numFmtId="164" fontId="10" fillId="0" borderId="0" xfId="0" applyFont="1"/>
    <xf numFmtId="164" fontId="8" fillId="0" borderId="0" xfId="0" applyFont="1" applyFill="1"/>
    <xf numFmtId="164" fontId="8" fillId="0" borderId="0" xfId="0" applyFont="1" applyFill="1" applyAlignment="1">
      <alignment horizontal="center"/>
    </xf>
    <xf numFmtId="164" fontId="2" fillId="0" borderId="19" xfId="0" applyFont="1" applyFill="1" applyBorder="1" applyAlignment="1">
      <alignment vertical="center"/>
    </xf>
    <xf numFmtId="164" fontId="2" fillId="0" borderId="22" xfId="0" applyFont="1" applyFill="1" applyBorder="1" applyAlignment="1">
      <alignment horizontal="center" vertical="center"/>
    </xf>
    <xf numFmtId="164" fontId="2" fillId="0" borderId="23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64" fontId="5" fillId="0" borderId="0" xfId="0" applyFont="1" applyFill="1" applyBorder="1"/>
    <xf numFmtId="164" fontId="5" fillId="0" borderId="0" xfId="0" applyFont="1" applyFill="1" applyBorder="1" applyAlignment="1"/>
    <xf numFmtId="164" fontId="5" fillId="0" borderId="0" xfId="0" applyFont="1" applyFill="1" applyBorder="1" applyAlignment="1">
      <alignment horizontal="center"/>
    </xf>
    <xf numFmtId="164" fontId="2" fillId="0" borderId="25" xfId="0" applyFont="1" applyFill="1" applyBorder="1" applyAlignment="1">
      <alignment vertical="center"/>
    </xf>
    <xf numFmtId="164" fontId="2" fillId="0" borderId="17" xfId="0" applyFont="1" applyFill="1" applyBorder="1" applyAlignment="1">
      <alignment vertical="center"/>
    </xf>
    <xf numFmtId="164" fontId="5" fillId="0" borderId="0" xfId="0" applyFont="1" applyFill="1"/>
    <xf numFmtId="164" fontId="2" fillId="0" borderId="33" xfId="0" applyFont="1" applyFill="1" applyBorder="1" applyAlignment="1">
      <alignment vertical="center"/>
    </xf>
    <xf numFmtId="164" fontId="9" fillId="2" borderId="0" xfId="0" applyFont="1" applyFill="1"/>
    <xf numFmtId="164" fontId="2" fillId="0" borderId="20" xfId="0" applyFont="1" applyFill="1" applyBorder="1" applyAlignment="1">
      <alignment horizontal="center" vertical="center"/>
    </xf>
    <xf numFmtId="164" fontId="2" fillId="0" borderId="21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applyProtection="1">
      <alignment horizontal="left"/>
    </xf>
    <xf numFmtId="164" fontId="2" fillId="0" borderId="24" xfId="0" applyFont="1" applyFill="1" applyBorder="1" applyAlignment="1">
      <alignment horizontal="center" vertical="center"/>
    </xf>
    <xf numFmtId="164" fontId="7" fillId="0" borderId="0" xfId="0" applyFont="1" applyFill="1"/>
    <xf numFmtId="164" fontId="2" fillId="0" borderId="26" xfId="0" applyFont="1" applyFill="1" applyBorder="1" applyAlignment="1">
      <alignment vertical="center"/>
    </xf>
    <xf numFmtId="164" fontId="2" fillId="0" borderId="12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/>
    </xf>
    <xf numFmtId="164" fontId="2" fillId="0" borderId="15" xfId="0" applyFont="1" applyFill="1" applyBorder="1" applyAlignment="1">
      <alignment vertical="center"/>
    </xf>
    <xf numFmtId="164" fontId="6" fillId="0" borderId="0" xfId="0" applyFont="1" applyFill="1" applyAlignment="1">
      <alignment horizontal="right"/>
    </xf>
    <xf numFmtId="164" fontId="11" fillId="0" borderId="0" xfId="0" applyFont="1" applyFill="1" applyAlignment="1">
      <alignment horizontal="left"/>
    </xf>
    <xf numFmtId="164" fontId="8" fillId="0" borderId="0" xfId="0" applyFont="1" applyFill="1" applyAlignment="1">
      <alignment horizontal="left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27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right"/>
    </xf>
    <xf numFmtId="164" fontId="2" fillId="0" borderId="28" xfId="0" applyFont="1" applyFill="1" applyBorder="1" applyAlignment="1">
      <alignment horizontal="center" vertical="center" wrapText="1"/>
    </xf>
    <xf numFmtId="164" fontId="2" fillId="0" borderId="29" xfId="0" applyFont="1" applyFill="1" applyBorder="1" applyAlignment="1">
      <alignment horizontal="center" vertical="center" wrapText="1"/>
    </xf>
    <xf numFmtId="164" fontId="4" fillId="0" borderId="18" xfId="0" applyFont="1" applyFill="1" applyBorder="1" applyAlignment="1">
      <alignment horizontal="center" vertical="top"/>
    </xf>
    <xf numFmtId="164" fontId="5" fillId="0" borderId="30" xfId="0" applyFont="1" applyFill="1" applyBorder="1" applyAlignment="1"/>
    <xf numFmtId="164" fontId="5" fillId="0" borderId="26" xfId="0" applyFont="1" applyFill="1" applyBorder="1" applyAlignment="1"/>
    <xf numFmtId="164" fontId="4" fillId="0" borderId="31" xfId="0" applyFont="1" applyFill="1" applyBorder="1" applyAlignment="1">
      <alignment horizontal="center" vertical="top"/>
    </xf>
    <xf numFmtId="164" fontId="4" fillId="0" borderId="17" xfId="0" applyFont="1" applyFill="1" applyBorder="1" applyAlignment="1">
      <alignment horizontal="center" vertical="top"/>
    </xf>
    <xf numFmtId="164" fontId="3" fillId="0" borderId="13" xfId="0" applyFont="1" applyFill="1" applyBorder="1" applyAlignment="1">
      <alignment horizontal="right" vertical="center"/>
    </xf>
    <xf numFmtId="164" fontId="3" fillId="0" borderId="7" xfId="0" applyFont="1" applyFill="1" applyBorder="1" applyAlignment="1">
      <alignment horizontal="right" vertical="center"/>
    </xf>
    <xf numFmtId="164" fontId="2" fillId="0" borderId="26" xfId="0" applyFont="1" applyFill="1" applyBorder="1" applyAlignment="1">
      <alignment horizontal="center" vertical="center" wrapText="1"/>
    </xf>
    <xf numFmtId="164" fontId="2" fillId="0" borderId="17" xfId="0" applyFont="1" applyFill="1" applyBorder="1" applyAlignment="1">
      <alignment horizontal="center" vertical="center" wrapText="1"/>
    </xf>
    <xf numFmtId="164" fontId="2" fillId="0" borderId="32" xfId="0" applyFont="1" applyFill="1" applyBorder="1" applyAlignment="1">
      <alignment horizontal="center" vertical="center"/>
    </xf>
    <xf numFmtId="164" fontId="2" fillId="0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FF0000"/>
    <pageSetUpPr fitToPage="1"/>
  </sheetPr>
  <dimension ref="A1:Q41"/>
  <sheetViews>
    <sheetView showGridLines="0" tabSelected="1" view="pageBreakPreview" zoomScale="50" zoomScaleNormal="100" zoomScaleSheetLayoutView="50" workbookViewId="0">
      <pane xSplit="2" ySplit="7" topLeftCell="D8" activePane="bottomRight" state="frozen"/>
      <selection pane="topRight" activeCell="B1" sqref="B1"/>
      <selection pane="bottomLeft" activeCell="A9" sqref="A9"/>
      <selection pane="bottomRight" activeCell="B1" sqref="B1:N1"/>
    </sheetView>
  </sheetViews>
  <sheetFormatPr defaultColWidth="9.83203125" defaultRowHeight="409.6" customHeight="1" x14ac:dyDescent="0.3"/>
  <cols>
    <col min="1" max="1" width="8.83203125" style="20" customWidth="1"/>
    <col min="2" max="2" width="41.6640625" style="31" customWidth="1"/>
    <col min="3" max="3" width="16.83203125" style="21" hidden="1" customWidth="1"/>
    <col min="4" max="4" width="23.9140625" style="21" hidden="1" customWidth="1"/>
    <col min="5" max="6" width="16.83203125" style="21" customWidth="1"/>
    <col min="7" max="10" width="16.83203125" style="21" hidden="1" customWidth="1"/>
    <col min="11" max="14" width="16.83203125" style="21" customWidth="1"/>
    <col min="15" max="16" width="0" style="14" hidden="1" customWidth="1"/>
    <col min="17" max="16384" width="9.83203125" style="14"/>
  </cols>
  <sheetData>
    <row r="1" spans="1:17" ht="28.25" customHeight="1" x14ac:dyDescent="0.4">
      <c r="A1" s="26"/>
      <c r="B1" s="54" t="s">
        <v>47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31"/>
      <c r="P1" s="31"/>
      <c r="Q1" s="31"/>
    </row>
    <row r="2" spans="1:17" ht="16.5" customHeight="1" thickBot="1" x14ac:dyDescent="0.35">
      <c r="A2" s="26"/>
      <c r="B2" s="26"/>
      <c r="C2" s="28" t="s">
        <v>39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1"/>
      <c r="P2" s="31"/>
      <c r="Q2" s="31"/>
    </row>
    <row r="3" spans="1:17" ht="28.25" customHeight="1" x14ac:dyDescent="0.3">
      <c r="A3" s="57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31"/>
      <c r="P3" s="31"/>
      <c r="Q3" s="31"/>
    </row>
    <row r="4" spans="1:17" ht="28.25" customHeight="1" thickBot="1" x14ac:dyDescent="0.35">
      <c r="A4" s="4"/>
      <c r="B4" s="60" t="s">
        <v>42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31"/>
      <c r="P4" s="31"/>
      <c r="Q4" s="31"/>
    </row>
    <row r="5" spans="1:17" ht="28.25" customHeight="1" thickBot="1" x14ac:dyDescent="0.35">
      <c r="A5" s="16"/>
      <c r="B5" s="62" t="s">
        <v>46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  <c r="O5" s="26"/>
      <c r="P5" s="31"/>
      <c r="Q5" s="31"/>
    </row>
    <row r="6" spans="1:17" ht="86.95" customHeight="1" thickBot="1" x14ac:dyDescent="0.35">
      <c r="A6" s="66" t="s">
        <v>8</v>
      </c>
      <c r="B6" s="64" t="s">
        <v>2</v>
      </c>
      <c r="C6" s="52" t="s">
        <v>38</v>
      </c>
      <c r="D6" s="53"/>
      <c r="E6" s="52" t="s">
        <v>43</v>
      </c>
      <c r="F6" s="53"/>
      <c r="G6" s="52" t="s">
        <v>43</v>
      </c>
      <c r="H6" s="53"/>
      <c r="I6" s="52" t="s">
        <v>41</v>
      </c>
      <c r="J6" s="53"/>
      <c r="K6" s="52" t="s">
        <v>44</v>
      </c>
      <c r="L6" s="53"/>
      <c r="M6" s="55" t="s">
        <v>45</v>
      </c>
      <c r="N6" s="56"/>
      <c r="O6" s="31"/>
      <c r="P6" s="31"/>
      <c r="Q6" s="31"/>
    </row>
    <row r="7" spans="1:17" ht="28.25" customHeight="1" thickBot="1" x14ac:dyDescent="0.35">
      <c r="A7" s="67"/>
      <c r="B7" s="65"/>
      <c r="C7" s="5" t="s">
        <v>0</v>
      </c>
      <c r="D7" s="6" t="s">
        <v>1</v>
      </c>
      <c r="E7" s="5" t="s">
        <v>0</v>
      </c>
      <c r="F7" s="6" t="s">
        <v>1</v>
      </c>
      <c r="G7" s="5" t="s">
        <v>0</v>
      </c>
      <c r="H7" s="6" t="s">
        <v>1</v>
      </c>
      <c r="I7" s="5" t="s">
        <v>0</v>
      </c>
      <c r="J7" s="6" t="s">
        <v>1</v>
      </c>
      <c r="K7" s="5" t="s">
        <v>0</v>
      </c>
      <c r="L7" s="6" t="s">
        <v>1</v>
      </c>
      <c r="M7" s="5" t="s">
        <v>0</v>
      </c>
      <c r="N7" s="6" t="s">
        <v>1</v>
      </c>
      <c r="O7" s="31"/>
      <c r="P7" s="31"/>
      <c r="Q7" s="31"/>
    </row>
    <row r="8" spans="1:17" s="18" customFormat="1" ht="28.25" customHeight="1" x14ac:dyDescent="0.3">
      <c r="A8" s="35">
        <v>1</v>
      </c>
      <c r="B8" s="36" t="s">
        <v>9</v>
      </c>
      <c r="C8" s="7">
        <v>157</v>
      </c>
      <c r="D8" s="7">
        <v>173</v>
      </c>
      <c r="E8" s="7">
        <v>544</v>
      </c>
      <c r="F8" s="7">
        <v>1241</v>
      </c>
      <c r="G8" s="7">
        <v>317</v>
      </c>
      <c r="H8" s="7">
        <v>316</v>
      </c>
      <c r="I8" s="7">
        <v>317</v>
      </c>
      <c r="J8" s="7">
        <v>316</v>
      </c>
      <c r="K8" s="7">
        <v>1335</v>
      </c>
      <c r="L8" s="7">
        <v>2046</v>
      </c>
      <c r="M8" s="37">
        <v>20691</v>
      </c>
      <c r="N8" s="38">
        <v>80299</v>
      </c>
      <c r="O8" s="31">
        <v>1294</v>
      </c>
      <c r="P8" s="31">
        <v>371</v>
      </c>
      <c r="Q8" s="31" t="s">
        <v>37</v>
      </c>
    </row>
    <row r="9" spans="1:17" s="18" customFormat="1" ht="28.25" customHeight="1" x14ac:dyDescent="0.3">
      <c r="A9" s="23">
        <v>2</v>
      </c>
      <c r="B9" s="39" t="s">
        <v>17</v>
      </c>
      <c r="C9" s="7">
        <v>7</v>
      </c>
      <c r="D9" s="7">
        <v>3</v>
      </c>
      <c r="E9" s="7">
        <v>0</v>
      </c>
      <c r="F9" s="7">
        <v>0</v>
      </c>
      <c r="G9" s="7">
        <v>0</v>
      </c>
      <c r="H9" s="7">
        <v>0</v>
      </c>
      <c r="I9" s="7">
        <v>349</v>
      </c>
      <c r="J9" s="7">
        <v>7</v>
      </c>
      <c r="K9" s="7">
        <f t="shared" ref="K9:K19" si="0">C9+I9+G9</f>
        <v>356</v>
      </c>
      <c r="L9" s="7">
        <f t="shared" ref="L9:L19" si="1">D9+J9+H9</f>
        <v>10</v>
      </c>
      <c r="M9" s="40">
        <v>1076</v>
      </c>
      <c r="N9" s="41">
        <v>133</v>
      </c>
      <c r="O9" s="31">
        <v>285</v>
      </c>
      <c r="P9" s="31">
        <v>79</v>
      </c>
      <c r="Q9" s="31"/>
    </row>
    <row r="10" spans="1:17" s="18" customFormat="1" ht="28.25" customHeight="1" x14ac:dyDescent="0.3">
      <c r="A10" s="23">
        <v>3</v>
      </c>
      <c r="B10" s="39" t="s">
        <v>6</v>
      </c>
      <c r="C10" s="7">
        <v>56</v>
      </c>
      <c r="D10" s="7">
        <v>63</v>
      </c>
      <c r="E10" s="7">
        <v>71</v>
      </c>
      <c r="F10" s="7">
        <v>98</v>
      </c>
      <c r="G10" s="7">
        <v>0</v>
      </c>
      <c r="H10" s="7">
        <v>0</v>
      </c>
      <c r="I10" s="7">
        <v>0</v>
      </c>
      <c r="J10" s="7">
        <v>0</v>
      </c>
      <c r="K10" s="7">
        <v>127</v>
      </c>
      <c r="L10" s="7">
        <v>161</v>
      </c>
      <c r="M10" s="9">
        <v>4155.442567731734</v>
      </c>
      <c r="N10" s="41">
        <v>2337.4679101876782</v>
      </c>
      <c r="O10" s="31">
        <v>390</v>
      </c>
      <c r="P10" s="31">
        <v>96</v>
      </c>
      <c r="Q10" s="31"/>
    </row>
    <row r="11" spans="1:17" s="18" customFormat="1" ht="28.25" customHeight="1" x14ac:dyDescent="0.3">
      <c r="A11" s="23">
        <v>4</v>
      </c>
      <c r="B11" s="39" t="s">
        <v>10</v>
      </c>
      <c r="C11" s="7">
        <v>0</v>
      </c>
      <c r="D11" s="7">
        <v>0</v>
      </c>
      <c r="E11" s="7">
        <v>0</v>
      </c>
      <c r="F11" s="7">
        <v>0</v>
      </c>
      <c r="G11" s="7">
        <v>62</v>
      </c>
      <c r="H11" s="7">
        <v>91</v>
      </c>
      <c r="I11" s="7">
        <v>0</v>
      </c>
      <c r="J11" s="7">
        <v>0</v>
      </c>
      <c r="K11" s="7">
        <f t="shared" si="0"/>
        <v>62</v>
      </c>
      <c r="L11" s="7">
        <f t="shared" si="1"/>
        <v>91</v>
      </c>
      <c r="M11" s="9">
        <v>4094</v>
      </c>
      <c r="N11" s="41">
        <v>2252</v>
      </c>
      <c r="O11" s="31">
        <v>114</v>
      </c>
      <c r="P11" s="31">
        <v>28</v>
      </c>
      <c r="Q11" s="31"/>
    </row>
    <row r="12" spans="1:17" s="18" customFormat="1" ht="28.25" customHeight="1" x14ac:dyDescent="0.3">
      <c r="A12" s="23">
        <v>5</v>
      </c>
      <c r="B12" s="39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0</v>
      </c>
      <c r="M12" s="40">
        <v>4</v>
      </c>
      <c r="N12" s="41">
        <v>1</v>
      </c>
      <c r="O12" s="31">
        <v>0</v>
      </c>
      <c r="P12" s="31">
        <v>0</v>
      </c>
      <c r="Q12" s="31"/>
    </row>
    <row r="13" spans="1:17" s="18" customFormat="1" ht="28.25" customHeight="1" x14ac:dyDescent="0.3">
      <c r="A13" s="23">
        <v>6</v>
      </c>
      <c r="B13" s="39" t="s">
        <v>19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0</v>
      </c>
      <c r="M13" s="9">
        <v>0</v>
      </c>
      <c r="N13" s="41">
        <v>0</v>
      </c>
      <c r="O13" s="31">
        <v>0</v>
      </c>
      <c r="P13" s="31">
        <v>0</v>
      </c>
      <c r="Q13" s="31"/>
    </row>
    <row r="14" spans="1:17" s="18" customFormat="1" ht="28.25" customHeight="1" x14ac:dyDescent="0.35">
      <c r="A14" s="23">
        <v>7</v>
      </c>
      <c r="B14" s="39" t="s">
        <v>11</v>
      </c>
      <c r="C14" s="7">
        <v>40</v>
      </c>
      <c r="D14" s="7">
        <v>12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40</v>
      </c>
      <c r="L14" s="7">
        <f t="shared" si="1"/>
        <v>12</v>
      </c>
      <c r="M14" s="40">
        <v>588</v>
      </c>
      <c r="N14" s="41">
        <v>98</v>
      </c>
      <c r="O14" s="42">
        <v>0</v>
      </c>
      <c r="P14" s="31">
        <v>0</v>
      </c>
      <c r="Q14" s="31"/>
    </row>
    <row r="15" spans="1:17" s="18" customFormat="1" ht="28.25" customHeight="1" x14ac:dyDescent="0.3">
      <c r="A15" s="23">
        <v>8</v>
      </c>
      <c r="B15" s="39" t="s">
        <v>12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0</v>
      </c>
      <c r="M15" s="9">
        <v>0</v>
      </c>
      <c r="N15" s="41">
        <v>0</v>
      </c>
      <c r="O15" s="31">
        <v>0</v>
      </c>
      <c r="P15" s="31">
        <v>0</v>
      </c>
      <c r="Q15" s="31"/>
    </row>
    <row r="16" spans="1:17" s="18" customFormat="1" ht="28.25" customHeight="1" x14ac:dyDescent="0.3">
      <c r="A16" s="23">
        <v>9</v>
      </c>
      <c r="B16" s="39" t="s">
        <v>13</v>
      </c>
      <c r="C16" s="7">
        <v>2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0.5</v>
      </c>
      <c r="K16" s="7">
        <f t="shared" si="0"/>
        <v>4</v>
      </c>
      <c r="L16" s="7">
        <f t="shared" si="1"/>
        <v>1.5</v>
      </c>
      <c r="M16" s="40">
        <v>161</v>
      </c>
      <c r="N16" s="41">
        <v>28.825880299999998</v>
      </c>
      <c r="O16" s="31">
        <v>0</v>
      </c>
      <c r="P16" s="31">
        <v>0</v>
      </c>
      <c r="Q16" s="31"/>
    </row>
    <row r="17" spans="1:17" s="18" customFormat="1" ht="28.25" customHeight="1" x14ac:dyDescent="0.3">
      <c r="A17" s="23">
        <v>10</v>
      </c>
      <c r="B17" s="39" t="s">
        <v>14</v>
      </c>
      <c r="C17" s="7">
        <v>49</v>
      </c>
      <c r="D17" s="7">
        <v>56</v>
      </c>
      <c r="E17" s="7">
        <v>131</v>
      </c>
      <c r="F17" s="7">
        <v>120</v>
      </c>
      <c r="G17" s="7">
        <v>36</v>
      </c>
      <c r="H17" s="7">
        <v>39</v>
      </c>
      <c r="I17" s="7">
        <v>46</v>
      </c>
      <c r="J17" s="7">
        <v>64</v>
      </c>
      <c r="K17" s="7">
        <v>262</v>
      </c>
      <c r="L17" s="7">
        <v>279</v>
      </c>
      <c r="M17" s="9">
        <v>3560</v>
      </c>
      <c r="N17" s="41">
        <v>1683.1333333333332</v>
      </c>
      <c r="O17" s="31">
        <v>192</v>
      </c>
      <c r="P17" s="31">
        <v>63</v>
      </c>
      <c r="Q17" s="31"/>
    </row>
    <row r="18" spans="1:17" s="18" customFormat="1" ht="28.25" customHeight="1" x14ac:dyDescent="0.3">
      <c r="A18" s="23">
        <v>11</v>
      </c>
      <c r="B18" s="39" t="s">
        <v>15</v>
      </c>
      <c r="C18" s="7">
        <v>0</v>
      </c>
      <c r="D18" s="7">
        <v>0</v>
      </c>
      <c r="E18" s="7">
        <v>3</v>
      </c>
      <c r="F18" s="7">
        <v>23</v>
      </c>
      <c r="G18" s="7">
        <v>3</v>
      </c>
      <c r="H18" s="7">
        <v>23</v>
      </c>
      <c r="I18" s="7">
        <v>8</v>
      </c>
      <c r="J18" s="7">
        <v>8</v>
      </c>
      <c r="K18" s="7">
        <v>14</v>
      </c>
      <c r="L18" s="7">
        <v>54</v>
      </c>
      <c r="M18" s="40">
        <v>58</v>
      </c>
      <c r="N18" s="41">
        <v>133.28307639999997</v>
      </c>
      <c r="O18" s="31">
        <v>101</v>
      </c>
      <c r="P18" s="31">
        <v>31</v>
      </c>
      <c r="Q18" s="31"/>
    </row>
    <row r="19" spans="1:17" s="18" customFormat="1" ht="28.25" customHeight="1" thickBot="1" x14ac:dyDescent="0.35">
      <c r="A19" s="43">
        <v>12</v>
      </c>
      <c r="B19" s="39" t="s">
        <v>16</v>
      </c>
      <c r="C19" s="7">
        <v>3</v>
      </c>
      <c r="D19" s="7">
        <v>2</v>
      </c>
      <c r="E19" s="7">
        <v>0</v>
      </c>
      <c r="F19" s="7">
        <v>0</v>
      </c>
      <c r="G19" s="7">
        <v>0</v>
      </c>
      <c r="H19" s="7">
        <v>0</v>
      </c>
      <c r="I19" s="7">
        <v>3</v>
      </c>
      <c r="J19" s="7">
        <v>1</v>
      </c>
      <c r="K19" s="7">
        <f t="shared" si="0"/>
        <v>6</v>
      </c>
      <c r="L19" s="7">
        <f t="shared" si="1"/>
        <v>3</v>
      </c>
      <c r="M19" s="9">
        <v>3</v>
      </c>
      <c r="N19" s="41">
        <v>1</v>
      </c>
      <c r="O19" s="31">
        <v>68</v>
      </c>
      <c r="P19" s="31">
        <v>17</v>
      </c>
      <c r="Q19" s="31"/>
    </row>
    <row r="20" spans="1:17" s="17" customFormat="1" ht="28.25" customHeight="1" thickBot="1" x14ac:dyDescent="0.4">
      <c r="A20" s="34"/>
      <c r="B20" s="22" t="s">
        <v>3</v>
      </c>
      <c r="C20" s="8">
        <f t="shared" ref="C20:N20" si="2">SUM(C8:C19)</f>
        <v>314</v>
      </c>
      <c r="D20" s="8">
        <f t="shared" si="2"/>
        <v>310</v>
      </c>
      <c r="E20" s="8">
        <f t="shared" ref="E20:F20" si="3">SUM(E8:E19)</f>
        <v>749</v>
      </c>
      <c r="F20" s="8">
        <f t="shared" si="3"/>
        <v>1482</v>
      </c>
      <c r="G20" s="8">
        <f t="shared" si="2"/>
        <v>418</v>
      </c>
      <c r="H20" s="8">
        <f t="shared" si="2"/>
        <v>469</v>
      </c>
      <c r="I20" s="8">
        <f t="shared" si="2"/>
        <v>725</v>
      </c>
      <c r="J20" s="8">
        <f t="shared" si="2"/>
        <v>396.5</v>
      </c>
      <c r="K20" s="8">
        <f t="shared" si="2"/>
        <v>2206</v>
      </c>
      <c r="L20" s="8">
        <f t="shared" si="2"/>
        <v>2657.5</v>
      </c>
      <c r="M20" s="8">
        <f t="shared" si="2"/>
        <v>34390.442567731734</v>
      </c>
      <c r="N20" s="11">
        <f t="shared" si="2"/>
        <v>86966.710200221016</v>
      </c>
      <c r="O20" s="44">
        <v>3382</v>
      </c>
      <c r="P20" s="44">
        <v>920.62999999999988</v>
      </c>
      <c r="Q20" s="44"/>
    </row>
    <row r="21" spans="1:17" s="18" customFormat="1" ht="28.25" customHeight="1" x14ac:dyDescent="0.3">
      <c r="A21" s="24">
        <v>13</v>
      </c>
      <c r="B21" s="45" t="s">
        <v>20</v>
      </c>
      <c r="C21" s="7">
        <v>0</v>
      </c>
      <c r="D21" s="7">
        <v>0</v>
      </c>
      <c r="E21" s="7">
        <v>1</v>
      </c>
      <c r="F21" s="7">
        <v>3</v>
      </c>
      <c r="G21" s="7">
        <v>1</v>
      </c>
      <c r="H21" s="7">
        <v>3</v>
      </c>
      <c r="I21" s="7">
        <v>0</v>
      </c>
      <c r="J21" s="7">
        <v>0</v>
      </c>
      <c r="K21" s="7">
        <f t="shared" ref="K21" si="4">C21+I21+G21</f>
        <v>1</v>
      </c>
      <c r="L21" s="7">
        <f t="shared" ref="L21" si="5">D21+J21+H21</f>
        <v>3</v>
      </c>
      <c r="M21" s="46">
        <v>24</v>
      </c>
      <c r="N21" s="47">
        <v>67</v>
      </c>
      <c r="O21" s="31">
        <v>4</v>
      </c>
      <c r="P21" s="31">
        <v>2</v>
      </c>
      <c r="Q21" s="31"/>
    </row>
    <row r="22" spans="1:17" s="18" customFormat="1" ht="28.25" customHeight="1" x14ac:dyDescent="0.3">
      <c r="A22" s="23">
        <v>14</v>
      </c>
      <c r="B22" s="29" t="s">
        <v>21</v>
      </c>
      <c r="C22" s="7">
        <v>0</v>
      </c>
      <c r="D22" s="7">
        <v>0</v>
      </c>
      <c r="E22" s="7">
        <v>15</v>
      </c>
      <c r="F22" s="7">
        <v>6.45</v>
      </c>
      <c r="G22" s="7">
        <v>15</v>
      </c>
      <c r="H22" s="7">
        <v>6.45</v>
      </c>
      <c r="I22" s="7">
        <v>0</v>
      </c>
      <c r="J22" s="7">
        <v>0</v>
      </c>
      <c r="K22" s="7">
        <f t="shared" ref="K22:K34" si="6">C22+I22+G22</f>
        <v>15</v>
      </c>
      <c r="L22" s="7">
        <f t="shared" ref="L22:L34" si="7">D22+J22+H22</f>
        <v>6.45</v>
      </c>
      <c r="M22" s="9">
        <v>720</v>
      </c>
      <c r="N22" s="1">
        <v>175</v>
      </c>
      <c r="O22" s="31">
        <v>0</v>
      </c>
      <c r="P22" s="31">
        <v>0</v>
      </c>
      <c r="Q22" s="31"/>
    </row>
    <row r="23" spans="1:17" s="33" customFormat="1" ht="28.25" customHeight="1" x14ac:dyDescent="0.3">
      <c r="A23" s="24">
        <v>15</v>
      </c>
      <c r="B23" s="29" t="s">
        <v>22</v>
      </c>
      <c r="C23" s="7">
        <v>0</v>
      </c>
      <c r="D23" s="7">
        <v>0</v>
      </c>
      <c r="E23" s="7">
        <v>2</v>
      </c>
      <c r="F23" s="7">
        <v>0.5</v>
      </c>
      <c r="G23" s="7">
        <v>2</v>
      </c>
      <c r="H23" s="7">
        <v>0.5</v>
      </c>
      <c r="I23" s="7">
        <v>2</v>
      </c>
      <c r="J23" s="7">
        <v>1</v>
      </c>
      <c r="K23" s="7">
        <v>6</v>
      </c>
      <c r="L23" s="7">
        <v>3</v>
      </c>
      <c r="M23" s="9">
        <v>807</v>
      </c>
      <c r="N23" s="1">
        <v>135</v>
      </c>
      <c r="O23" s="31">
        <v>179</v>
      </c>
      <c r="P23" s="31">
        <v>44</v>
      </c>
      <c r="Q23" s="31"/>
    </row>
    <row r="24" spans="1:17" s="18" customFormat="1" ht="28.25" customHeight="1" x14ac:dyDescent="0.3">
      <c r="A24" s="23">
        <v>16</v>
      </c>
      <c r="B24" s="29" t="s">
        <v>23</v>
      </c>
      <c r="C24" s="7">
        <v>10057</v>
      </c>
      <c r="D24" s="7">
        <v>334459</v>
      </c>
      <c r="E24" s="7">
        <v>19738</v>
      </c>
      <c r="F24" s="7">
        <v>65816.025257530506</v>
      </c>
      <c r="G24" s="7">
        <v>16553</v>
      </c>
      <c r="H24" s="7">
        <v>73490</v>
      </c>
      <c r="I24" s="7">
        <v>4720</v>
      </c>
      <c r="J24" s="7">
        <v>37919</v>
      </c>
      <c r="K24" s="7">
        <v>51068</v>
      </c>
      <c r="L24" s="7">
        <v>511683.38220595004</v>
      </c>
      <c r="M24" s="9">
        <v>182467</v>
      </c>
      <c r="N24" s="1">
        <v>327779.33589239995</v>
      </c>
      <c r="O24" s="31">
        <v>0</v>
      </c>
      <c r="P24" s="31">
        <v>0</v>
      </c>
      <c r="Q24" s="31"/>
    </row>
    <row r="25" spans="1:17" s="18" customFormat="1" ht="28.25" customHeight="1" x14ac:dyDescent="0.3">
      <c r="A25" s="24">
        <v>17</v>
      </c>
      <c r="B25" s="29" t="s">
        <v>24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 t="shared" si="6"/>
        <v>0</v>
      </c>
      <c r="L25" s="7">
        <f t="shared" si="7"/>
        <v>0</v>
      </c>
      <c r="M25" s="9">
        <v>0</v>
      </c>
      <c r="N25" s="1">
        <v>0</v>
      </c>
      <c r="O25" s="31">
        <v>0</v>
      </c>
      <c r="P25" s="31">
        <v>0</v>
      </c>
      <c r="Q25" s="31"/>
    </row>
    <row r="26" spans="1:17" s="18" customFormat="1" ht="28.25" customHeight="1" x14ac:dyDescent="0.3">
      <c r="A26" s="23">
        <v>18</v>
      </c>
      <c r="B26" s="29" t="s">
        <v>25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6"/>
        <v>0</v>
      </c>
      <c r="L26" s="7">
        <f t="shared" si="7"/>
        <v>0</v>
      </c>
      <c r="M26" s="9">
        <v>2200</v>
      </c>
      <c r="N26" s="1">
        <v>3.9414509</v>
      </c>
      <c r="O26" s="31">
        <v>0</v>
      </c>
      <c r="P26" s="31">
        <v>0</v>
      </c>
      <c r="Q26" s="31"/>
    </row>
    <row r="27" spans="1:17" s="18" customFormat="1" ht="28.25" customHeight="1" x14ac:dyDescent="0.3">
      <c r="A27" s="24">
        <v>19</v>
      </c>
      <c r="B27" s="29" t="s">
        <v>26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f t="shared" si="6"/>
        <v>0</v>
      </c>
      <c r="L27" s="7">
        <f t="shared" si="7"/>
        <v>0</v>
      </c>
      <c r="M27" s="9">
        <v>35</v>
      </c>
      <c r="N27" s="1">
        <v>2</v>
      </c>
      <c r="O27" s="31">
        <v>0</v>
      </c>
      <c r="P27" s="31">
        <v>0</v>
      </c>
      <c r="Q27" s="31"/>
    </row>
    <row r="28" spans="1:17" s="18" customFormat="1" ht="28.25" customHeight="1" x14ac:dyDescent="0.3">
      <c r="A28" s="23">
        <v>20</v>
      </c>
      <c r="B28" s="29" t="s">
        <v>27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6"/>
        <v>0</v>
      </c>
      <c r="L28" s="7">
        <f t="shared" si="7"/>
        <v>0</v>
      </c>
      <c r="M28" s="9">
        <v>0</v>
      </c>
      <c r="N28" s="1">
        <v>0</v>
      </c>
      <c r="O28" s="31">
        <v>0</v>
      </c>
      <c r="P28" s="31">
        <v>0</v>
      </c>
      <c r="Q28" s="31"/>
    </row>
    <row r="29" spans="1:17" s="15" customFormat="1" ht="28.25" customHeight="1" x14ac:dyDescent="0.3">
      <c r="A29" s="24">
        <v>21</v>
      </c>
      <c r="B29" s="29" t="s">
        <v>28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f t="shared" si="6"/>
        <v>0</v>
      </c>
      <c r="L29" s="7">
        <f t="shared" si="7"/>
        <v>0</v>
      </c>
      <c r="M29" s="9">
        <v>0</v>
      </c>
      <c r="N29" s="1">
        <v>0</v>
      </c>
      <c r="O29" s="31"/>
      <c r="P29" s="31"/>
      <c r="Q29" s="31"/>
    </row>
    <row r="30" spans="1:17" s="18" customFormat="1" ht="28.25" customHeight="1" x14ac:dyDescent="0.3">
      <c r="A30" s="23">
        <v>22</v>
      </c>
      <c r="B30" s="29" t="s">
        <v>29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6"/>
        <v>0</v>
      </c>
      <c r="L30" s="7">
        <f t="shared" si="7"/>
        <v>0</v>
      </c>
      <c r="M30" s="9">
        <v>0</v>
      </c>
      <c r="N30" s="1">
        <v>0</v>
      </c>
      <c r="O30" s="31"/>
      <c r="P30" s="31"/>
      <c r="Q30" s="31"/>
    </row>
    <row r="31" spans="1:17" s="18" customFormat="1" ht="28.25" customHeight="1" x14ac:dyDescent="0.3">
      <c r="A31" s="24">
        <v>23</v>
      </c>
      <c r="B31" s="29" t="s">
        <v>33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6"/>
        <v>0</v>
      </c>
      <c r="L31" s="7">
        <f t="shared" si="7"/>
        <v>0</v>
      </c>
      <c r="M31" s="9">
        <v>0</v>
      </c>
      <c r="N31" s="1">
        <v>0</v>
      </c>
      <c r="O31" s="31"/>
      <c r="P31" s="31"/>
      <c r="Q31" s="31"/>
    </row>
    <row r="32" spans="1:17" s="15" customFormat="1" ht="28.25" customHeight="1" x14ac:dyDescent="0.3">
      <c r="A32" s="23">
        <v>24</v>
      </c>
      <c r="B32" s="29" t="s">
        <v>30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f t="shared" si="6"/>
        <v>0</v>
      </c>
      <c r="L32" s="7">
        <f t="shared" si="7"/>
        <v>0</v>
      </c>
      <c r="M32" s="9">
        <v>0</v>
      </c>
      <c r="N32" s="1">
        <v>0</v>
      </c>
      <c r="O32" s="31"/>
      <c r="P32" s="31"/>
      <c r="Q32" s="31"/>
    </row>
    <row r="33" spans="1:17" s="18" customFormat="1" ht="28.25" customHeight="1" x14ac:dyDescent="0.3">
      <c r="A33" s="24">
        <v>25</v>
      </c>
      <c r="B33" s="29" t="s">
        <v>31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6"/>
        <v>0</v>
      </c>
      <c r="L33" s="7">
        <f t="shared" si="7"/>
        <v>0</v>
      </c>
      <c r="M33" s="9">
        <v>0</v>
      </c>
      <c r="N33" s="1">
        <v>0</v>
      </c>
      <c r="O33" s="31"/>
      <c r="P33" s="31"/>
      <c r="Q33" s="31"/>
    </row>
    <row r="34" spans="1:17" s="15" customFormat="1" ht="28.25" customHeight="1" thickBot="1" x14ac:dyDescent="0.35">
      <c r="A34" s="23">
        <v>26</v>
      </c>
      <c r="B34" s="32" t="s">
        <v>32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6"/>
        <v>0</v>
      </c>
      <c r="L34" s="7">
        <f t="shared" si="7"/>
        <v>0</v>
      </c>
      <c r="M34" s="9">
        <v>0</v>
      </c>
      <c r="N34" s="1">
        <v>0</v>
      </c>
      <c r="O34" s="31"/>
      <c r="P34" s="31"/>
      <c r="Q34" s="31"/>
    </row>
    <row r="35" spans="1:17" s="17" customFormat="1" ht="28.25" customHeight="1" thickBot="1" x14ac:dyDescent="0.4">
      <c r="A35" s="25"/>
      <c r="B35" s="22" t="s">
        <v>4</v>
      </c>
      <c r="C35" s="8">
        <f t="shared" ref="C35:N35" si="8">SUM(C21:C34)</f>
        <v>10057</v>
      </c>
      <c r="D35" s="8">
        <f t="shared" si="8"/>
        <v>334459</v>
      </c>
      <c r="E35" s="8">
        <f t="shared" ref="E35:F35" si="9">SUM(E21:E34)</f>
        <v>19756</v>
      </c>
      <c r="F35" s="8">
        <f t="shared" si="9"/>
        <v>65825.975257530503</v>
      </c>
      <c r="G35" s="8">
        <f t="shared" si="8"/>
        <v>16571</v>
      </c>
      <c r="H35" s="8">
        <f t="shared" si="8"/>
        <v>73499.95</v>
      </c>
      <c r="I35" s="8">
        <f t="shared" si="8"/>
        <v>4722</v>
      </c>
      <c r="J35" s="8">
        <f t="shared" si="8"/>
        <v>37920</v>
      </c>
      <c r="K35" s="8">
        <f t="shared" si="8"/>
        <v>51090</v>
      </c>
      <c r="L35" s="8">
        <f t="shared" si="8"/>
        <v>511695.83220595005</v>
      </c>
      <c r="M35" s="8">
        <f t="shared" si="8"/>
        <v>186253</v>
      </c>
      <c r="N35" s="11">
        <f t="shared" si="8"/>
        <v>328162.27734329994</v>
      </c>
      <c r="O35" s="44">
        <v>179</v>
      </c>
      <c r="P35" s="44">
        <v>44</v>
      </c>
      <c r="Q35" s="44"/>
    </row>
    <row r="36" spans="1:17" s="18" customFormat="1" ht="28.25" customHeight="1" x14ac:dyDescent="0.3">
      <c r="A36" s="23">
        <v>27</v>
      </c>
      <c r="B36" s="48" t="s">
        <v>34</v>
      </c>
      <c r="C36" s="7">
        <v>274</v>
      </c>
      <c r="D36" s="7">
        <v>435</v>
      </c>
      <c r="E36" s="7">
        <v>2206</v>
      </c>
      <c r="F36" s="7">
        <v>2569.9800000000005</v>
      </c>
      <c r="G36" s="7">
        <v>892</v>
      </c>
      <c r="H36" s="7">
        <v>1177</v>
      </c>
      <c r="I36" s="7">
        <v>811</v>
      </c>
      <c r="J36" s="7">
        <v>1128</v>
      </c>
      <c r="K36" s="7">
        <v>4183</v>
      </c>
      <c r="L36" s="7">
        <v>5309.9800000000005</v>
      </c>
      <c r="M36" s="37">
        <v>35410</v>
      </c>
      <c r="N36" s="38">
        <v>29234.800000000007</v>
      </c>
      <c r="O36" s="31">
        <v>1627</v>
      </c>
      <c r="P36" s="31">
        <v>407</v>
      </c>
      <c r="Q36" s="31"/>
    </row>
    <row r="37" spans="1:17" s="15" customFormat="1" ht="28.25" customHeight="1" thickBot="1" x14ac:dyDescent="0.35">
      <c r="A37" s="34">
        <v>28</v>
      </c>
      <c r="B37" s="30" t="s">
        <v>35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7">
        <f t="shared" ref="K37" si="10">C37+I37+G37</f>
        <v>0</v>
      </c>
      <c r="L37" s="7">
        <f t="shared" ref="L37" si="11">D37+J37+H37</f>
        <v>0</v>
      </c>
      <c r="M37" s="12">
        <v>0</v>
      </c>
      <c r="N37" s="13">
        <v>0</v>
      </c>
      <c r="O37" s="31"/>
      <c r="P37" s="31"/>
      <c r="Q37" s="31"/>
    </row>
    <row r="38" spans="1:17" s="19" customFormat="1" ht="28.25" customHeight="1" thickBot="1" x14ac:dyDescent="0.4">
      <c r="A38" s="2"/>
      <c r="B38" s="3" t="s">
        <v>40</v>
      </c>
      <c r="C38" s="8">
        <f t="shared" ref="C38:D38" si="12">SUM(C36:C37)</f>
        <v>274</v>
      </c>
      <c r="D38" s="8">
        <f t="shared" si="12"/>
        <v>435</v>
      </c>
      <c r="E38" s="8">
        <f t="shared" ref="E38:F38" si="13">E20+E35+E36</f>
        <v>22711</v>
      </c>
      <c r="F38" s="8">
        <f t="shared" si="13"/>
        <v>69877.955257530499</v>
      </c>
      <c r="G38" s="8">
        <f t="shared" ref="G38:J38" si="14">G20+G35+G36</f>
        <v>17881</v>
      </c>
      <c r="H38" s="8">
        <f t="shared" si="14"/>
        <v>75145.95</v>
      </c>
      <c r="I38" s="8">
        <f t="shared" si="14"/>
        <v>6258</v>
      </c>
      <c r="J38" s="8">
        <f t="shared" si="14"/>
        <v>39444.5</v>
      </c>
      <c r="K38" s="8">
        <f t="shared" ref="K38:N38" si="15">K20+K35+K36</f>
        <v>57479</v>
      </c>
      <c r="L38" s="8">
        <f t="shared" si="15"/>
        <v>519663.31220595003</v>
      </c>
      <c r="M38" s="8">
        <f t="shared" si="15"/>
        <v>256053.44256773172</v>
      </c>
      <c r="N38" s="8">
        <f t="shared" si="15"/>
        <v>444363.78754352097</v>
      </c>
      <c r="O38" s="44">
        <v>1675</v>
      </c>
      <c r="P38" s="44">
        <v>418.25</v>
      </c>
      <c r="Q38" s="44"/>
    </row>
    <row r="39" spans="1:17" s="19" customFormat="1" ht="28.25" customHeight="1" thickBot="1" x14ac:dyDescent="0.4">
      <c r="A39" s="2"/>
      <c r="B39" s="3" t="s">
        <v>5</v>
      </c>
      <c r="C39" s="8">
        <f t="shared" ref="C39:D39" si="16">SUM(C20+C35+C38)</f>
        <v>10645</v>
      </c>
      <c r="D39" s="8">
        <f t="shared" si="16"/>
        <v>335204</v>
      </c>
      <c r="E39" s="8">
        <f t="shared" ref="E39:F39" si="17">E38+E37</f>
        <v>22711</v>
      </c>
      <c r="F39" s="8">
        <f t="shared" si="17"/>
        <v>69877.955257530499</v>
      </c>
      <c r="G39" s="8">
        <f t="shared" ref="G39:J39" si="18">G38+G37</f>
        <v>17881</v>
      </c>
      <c r="H39" s="8">
        <f t="shared" si="18"/>
        <v>75145.95</v>
      </c>
      <c r="I39" s="8">
        <f t="shared" si="18"/>
        <v>6258</v>
      </c>
      <c r="J39" s="8">
        <f t="shared" si="18"/>
        <v>39444.5</v>
      </c>
      <c r="K39" s="8">
        <f t="shared" ref="K39:N39" si="19">K38+K37</f>
        <v>57479</v>
      </c>
      <c r="L39" s="8">
        <f t="shared" si="19"/>
        <v>519663.31220595003</v>
      </c>
      <c r="M39" s="8">
        <f t="shared" si="19"/>
        <v>256053.44256773172</v>
      </c>
      <c r="N39" s="8">
        <f t="shared" si="19"/>
        <v>444363.78754352097</v>
      </c>
      <c r="O39" s="44">
        <v>5236</v>
      </c>
      <c r="P39" s="44">
        <v>1382.8799999999999</v>
      </c>
      <c r="Q39" s="44"/>
    </row>
    <row r="40" spans="1:17" ht="36" customHeight="1" x14ac:dyDescent="0.3">
      <c r="A40" s="26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8"/>
      <c r="M40" s="49" t="s">
        <v>36</v>
      </c>
      <c r="N40" s="27"/>
      <c r="O40" s="31"/>
      <c r="P40" s="31"/>
      <c r="Q40" s="31"/>
    </row>
    <row r="41" spans="1:17" ht="17.2" x14ac:dyDescent="0.3"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20"/>
      <c r="P41" s="20"/>
      <c r="Q41" s="20"/>
    </row>
  </sheetData>
  <mergeCells count="13">
    <mergeCell ref="B41:N41"/>
    <mergeCell ref="K6:L6"/>
    <mergeCell ref="B1:N1"/>
    <mergeCell ref="M6:N6"/>
    <mergeCell ref="A3:N3"/>
    <mergeCell ref="B4:N4"/>
    <mergeCell ref="B5:N5"/>
    <mergeCell ref="B6:B7"/>
    <mergeCell ref="A6:A7"/>
    <mergeCell ref="I6:J6"/>
    <mergeCell ref="C6:D6"/>
    <mergeCell ref="G6:H6"/>
    <mergeCell ref="E6:F6"/>
  </mergeCells>
  <phoneticPr fontId="0" type="noConversion"/>
  <pageMargins left="0.59" right="0.28000000000000003" top="1.1100000000000001" bottom="0.3" header="0.59" footer="0.5"/>
  <pageSetup paperSize="9" scale="52" orientation="portrait" horizontalDpi="4294967295" verticalDpi="4294967295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Windows User</cp:lastModifiedBy>
  <cp:lastPrinted>2021-05-05T09:44:06Z</cp:lastPrinted>
  <dcterms:created xsi:type="dcterms:W3CDTF">1999-09-08T05:24:27Z</dcterms:created>
  <dcterms:modified xsi:type="dcterms:W3CDTF">2021-06-11T09:43:29Z</dcterms:modified>
</cp:coreProperties>
</file>