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MINOR1 OS" sheetId="1" r:id="rId1"/>
  </sheets>
  <definedNames>
    <definedName name="_xlnm.Print_Area" localSheetId="0">'MINOR1 OS'!$A$1:$L$48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G44" i="1"/>
  <c r="D44" i="1"/>
  <c r="C44" i="1"/>
  <c r="L41" i="1"/>
  <c r="K41" i="1"/>
  <c r="J41" i="1"/>
  <c r="I41" i="1"/>
  <c r="H41" i="1"/>
  <c r="G41" i="1"/>
  <c r="F41" i="1"/>
  <c r="E41" i="1"/>
  <c r="D41" i="1"/>
  <c r="C41" i="1"/>
  <c r="L40" i="1"/>
  <c r="K40" i="1"/>
  <c r="L38" i="1"/>
  <c r="L44" i="1" s="1"/>
  <c r="K38" i="1"/>
  <c r="K44" i="1" s="1"/>
  <c r="J38" i="1"/>
  <c r="I38" i="1"/>
  <c r="H38" i="1"/>
  <c r="H44" i="1" s="1"/>
  <c r="G38" i="1"/>
  <c r="F38" i="1"/>
  <c r="F44" i="1" s="1"/>
  <c r="E38" i="1"/>
  <c r="E44" i="1" s="1"/>
  <c r="D38" i="1"/>
  <c r="C38" i="1"/>
  <c r="L37" i="1"/>
  <c r="K37" i="1"/>
  <c r="J35" i="1"/>
  <c r="I35" i="1"/>
  <c r="H35" i="1"/>
  <c r="G35" i="1"/>
  <c r="F35" i="1"/>
  <c r="E35" i="1"/>
  <c r="D35" i="1"/>
  <c r="C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L35" i="1" s="1"/>
  <c r="K21" i="1"/>
  <c r="K35" i="1" s="1"/>
  <c r="J19" i="1"/>
  <c r="J43" i="1" s="1"/>
  <c r="J45" i="1" s="1"/>
  <c r="J47" i="1" s="1"/>
  <c r="I19" i="1"/>
  <c r="I43" i="1" s="1"/>
  <c r="I45" i="1" s="1"/>
  <c r="H19" i="1"/>
  <c r="H43" i="1" s="1"/>
  <c r="G19" i="1"/>
  <c r="G43" i="1" s="1"/>
  <c r="G45" i="1" s="1"/>
  <c r="G47" i="1" s="1"/>
  <c r="F19" i="1"/>
  <c r="F43" i="1" s="1"/>
  <c r="F45" i="1" s="1"/>
  <c r="E19" i="1"/>
  <c r="E43" i="1" s="1"/>
  <c r="D19" i="1"/>
  <c r="D43" i="1" s="1"/>
  <c r="D45" i="1" s="1"/>
  <c r="D47" i="1" s="1"/>
  <c r="C19" i="1"/>
  <c r="C43" i="1" s="1"/>
  <c r="C45" i="1" s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L19" i="1" s="1"/>
  <c r="L43" i="1" s="1"/>
  <c r="L45" i="1" s="1"/>
  <c r="K7" i="1"/>
  <c r="K19" i="1" s="1"/>
  <c r="K43" i="1" s="1"/>
  <c r="K45" i="1" s="1"/>
  <c r="F47" i="1" l="1"/>
  <c r="L47" i="1"/>
  <c r="K47" i="1"/>
  <c r="E45" i="1"/>
  <c r="E47" i="1" s="1"/>
  <c r="C47" i="1"/>
  <c r="I47" i="1"/>
  <c r="H45" i="1"/>
  <c r="H47" i="1" s="1"/>
</calcChain>
</file>

<file path=xl/sharedStrings.xml><?xml version="1.0" encoding="utf-8"?>
<sst xmlns="http://schemas.openxmlformats.org/spreadsheetml/2006/main" count="69" uniqueCount="57">
  <si>
    <t>BANK WISE OUTSTANDING ADVANCES TO MINORITY COMMUNITIES AS ON DECEMBER 2020</t>
  </si>
  <si>
    <t>(Amount ` in lakh)</t>
  </si>
  <si>
    <t>SN</t>
  </si>
  <si>
    <t>BANK NAME</t>
  </si>
  <si>
    <t>MUSLIMS</t>
  </si>
  <si>
    <t>CHRISTAN</t>
  </si>
  <si>
    <t>BUDHISTS</t>
  </si>
  <si>
    <t>JAINS</t>
  </si>
  <si>
    <t>TOTAL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</si>
  <si>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</si>
  <si>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</si>
  <si>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</si>
  <si>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</si>
  <si>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</si>
  <si>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</si>
  <si>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</si>
  <si>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</si>
  <si>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.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</si>
  <si>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</si>
  <si>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</si>
  <si>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</si>
  <si>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</si>
  <si>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</si>
  <si>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</si>
  <si>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</si>
  <si>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</si>
  <si>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 xml:space="preserve">B. 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</si>
  <si>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</si>
  <si>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</si>
  <si>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</si>
  <si>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</si>
  <si>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</si>
  <si>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</si>
  <si>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</si>
  <si>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</si>
  <si>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</si>
  <si>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</si>
  <si>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</si>
  <si>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</si>
  <si>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</si>
  <si>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</si>
  <si>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</si>
  <si>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</si>
  <si>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</si>
  <si>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</si>
  <si>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</si>
  <si>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</si>
  <si>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Pb. State Coop. Bank</t>
  </si>
  <si>
    <t>`</t>
  </si>
  <si>
    <t>SCHEDULED COMMERCIAL BANKS</t>
  </si>
  <si>
    <t>Comm.Bks (A+B)</t>
  </si>
  <si>
    <t>RRBs ( C)</t>
  </si>
  <si>
    <t>TOTAL (A+B+C)</t>
  </si>
  <si>
    <t>SYSTEM</t>
  </si>
  <si>
    <t>G. TOTAL(A+B+C+D)</t>
  </si>
  <si>
    <t>SLBC PUNJAB</t>
  </si>
  <si>
    <t xml:space="preserve">                                                                                                                                 Annexure - 62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</si>
</sst>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color rgb="FFFF0000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name val="Tahoma"/>
      <family val="2"/>
    </font>
    <font>
      <b/>
      <sz val="12"/>
      <name val="Rupee Foradian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0">
    <xf numFmtId="0" fontId="0" fillId="0" borderId="0" xfId="0"/>
    <xf numFmtId="0" fontId="4" fillId="0" borderId="0" xfId="1" applyFont="1"/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0" fontId="8" fillId="0" borderId="0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wrapText="1"/>
    </xf>
    <xf numFmtId="0" fontId="9" fillId="0" borderId="8" xfId="1" applyFont="1" applyFill="1" applyBorder="1" applyAlignment="1">
      <alignment horizontal="center"/>
    </xf>
    <xf numFmtId="0" fontId="9" fillId="0" borderId="9" xfId="1" applyFont="1" applyFill="1" applyBorder="1"/>
    <xf numFmtId="0" fontId="10" fillId="0" borderId="13" xfId="1" applyFont="1" applyFill="1" applyBorder="1" applyAlignment="1">
      <alignment horizontal="center"/>
    </xf>
    <xf numFmtId="0" fontId="10" fillId="0" borderId="14" xfId="1" applyFont="1" applyFill="1" applyBorder="1"/>
    <xf numFmtId="0" fontId="10" fillId="0" borderId="14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left"/>
    </xf>
    <xf numFmtId="0" fontId="5" fillId="0" borderId="17" xfId="1" applyFont="1" applyFill="1" applyBorder="1"/>
    <xf numFmtId="0" fontId="5" fillId="0" borderId="18" xfId="1" applyFont="1" applyFill="1" applyBorder="1"/>
    <xf numFmtId="0" fontId="1" fillId="0" borderId="0" xfId="1" applyFont="1"/>
    <xf numFmtId="0" fontId="5" fillId="0" borderId="19" xfId="1" applyFont="1" applyFill="1" applyBorder="1" applyAlignment="1">
      <alignment horizontal="center"/>
    </xf>
    <xf numFmtId="1" fontId="5" fillId="0" borderId="20" xfId="1" applyNumberFormat="1" applyFont="1" applyFill="1" applyBorder="1" applyAlignment="1">
      <alignment horizontal="right"/>
    </xf>
    <xf numFmtId="1" fontId="5" fillId="0" borderId="20" xfId="1" applyNumberFormat="1" applyFont="1" applyFill="1" applyBorder="1"/>
    <xf numFmtId="1" fontId="5" fillId="0" borderId="21" xfId="1" applyNumberFormat="1" applyFont="1" applyFill="1" applyBorder="1"/>
    <xf numFmtId="0" fontId="5" fillId="0" borderId="20" xfId="1" applyFont="1" applyFill="1" applyBorder="1" applyAlignment="1">
      <alignment horizontal="right"/>
    </xf>
    <xf numFmtId="0" fontId="5" fillId="0" borderId="20" xfId="1" applyFont="1" applyFill="1" applyBorder="1"/>
    <xf numFmtId="0" fontId="11" fillId="0" borderId="0" xfId="1" applyFont="1"/>
    <xf numFmtId="0" fontId="5" fillId="0" borderId="20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/>
    </xf>
    <xf numFmtId="0" fontId="5" fillId="0" borderId="9" xfId="1" applyFont="1" applyFill="1" applyBorder="1"/>
    <xf numFmtId="0" fontId="5" fillId="0" borderId="12" xfId="1" applyFont="1" applyFill="1" applyBorder="1"/>
    <xf numFmtId="0" fontId="7" fillId="0" borderId="0" xfId="1" applyFont="1"/>
    <xf numFmtId="0" fontId="5" fillId="0" borderId="23" xfId="1" applyFont="1" applyFill="1" applyBorder="1" applyAlignment="1">
      <alignment horizontal="left"/>
    </xf>
    <xf numFmtId="0" fontId="13" fillId="0" borderId="24" xfId="3" applyFont="1" applyFill="1" applyBorder="1" applyAlignment="1" applyProtection="1"/>
    <xf numFmtId="0" fontId="5" fillId="0" borderId="24" xfId="1" applyFont="1" applyFill="1" applyBorder="1"/>
    <xf numFmtId="1" fontId="5" fillId="0" borderId="24" xfId="1" applyNumberFormat="1" applyFont="1" applyFill="1" applyBorder="1"/>
    <xf numFmtId="1" fontId="5" fillId="0" borderId="25" xfId="1" applyNumberFormat="1" applyFont="1" applyFill="1" applyBorder="1"/>
    <xf numFmtId="0" fontId="5" fillId="0" borderId="26" xfId="1" applyFont="1" applyFill="1" applyBorder="1"/>
    <xf numFmtId="1" fontId="5" fillId="0" borderId="26" xfId="1" applyNumberFormat="1" applyFont="1" applyFill="1" applyBorder="1"/>
    <xf numFmtId="1" fontId="5" fillId="0" borderId="2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right" vertical="center"/>
    </xf>
    <xf numFmtId="1" fontId="5" fillId="0" borderId="9" xfId="1" applyNumberFormat="1" applyFont="1" applyFill="1" applyBorder="1"/>
    <xf numFmtId="0" fontId="5" fillId="0" borderId="25" xfId="1" applyFont="1" applyFill="1" applyBorder="1"/>
    <xf numFmtId="0" fontId="5" fillId="0" borderId="27" xfId="1" applyFont="1" applyFill="1" applyBorder="1" applyAlignment="1">
      <alignment horizontal="center"/>
    </xf>
    <xf numFmtId="0" fontId="14" fillId="0" borderId="0" xfId="1" applyFont="1"/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/>
    </xf>
    <xf numFmtId="0" fontId="13" fillId="0" borderId="14" xfId="3" applyFont="1" applyFill="1" applyBorder="1" applyAlignment="1" applyProtection="1"/>
    <xf numFmtId="0" fontId="5" fillId="0" borderId="14" xfId="1" applyFont="1" applyFill="1" applyBorder="1"/>
    <xf numFmtId="0" fontId="5" fillId="0" borderId="15" xfId="1" applyFont="1" applyFill="1" applyBorder="1"/>
    <xf numFmtId="1" fontId="5" fillId="0" borderId="12" xfId="1" applyNumberFormat="1" applyFont="1" applyFill="1" applyBorder="1"/>
    <xf numFmtId="0" fontId="7" fillId="0" borderId="0" xfId="1" applyFont="1" applyFill="1" applyBorder="1" applyAlignment="1"/>
    <xf numFmtId="0" fontId="1" fillId="0" borderId="0" xfId="1" applyFont="1" applyFill="1" applyBorder="1" applyAlignment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0" fontId="5" fillId="0" borderId="22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5" fillId="0" borderId="17" xfId="1" applyFont="1" applyFill="1" applyBorder="1" applyAlignment="1">
      <alignment horizontal="left"/>
    </xf>
    <xf numFmtId="0" fontId="5" fillId="0" borderId="24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9" fillId="0" borderId="9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 2 2" xfId="2"/>
    <cellStyle name="Normal 2 9" xfId="4"/>
    <cellStyle name="Normal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view="pageBreakPreview" zoomScale="85" zoomScaleSheetLayoutView="85" workbookViewId="0">
      <selection activeCell="D17" sqref="D17"/>
    </sheetView>
  </sheetViews>
  <sheetFormatPr defaultColWidth="10.88671875" defaultRowHeight="18"/>
  <cols>
    <col min="1" max="1" width="6.88671875" style="51" customWidth="1"/>
    <col min="2" max="2" width="36.5546875" style="52" customWidth="1"/>
    <col min="3" max="3" width="11.109375" style="52" customWidth="1"/>
    <col min="4" max="4" width="13.88671875" style="52" customWidth="1"/>
    <col min="5" max="5" width="11.6640625" style="52" bestFit="1" customWidth="1"/>
    <col min="6" max="6" width="12.88671875" style="52" customWidth="1"/>
    <col min="7" max="8" width="11.6640625" style="52" bestFit="1" customWidth="1"/>
    <col min="9" max="10" width="11.6640625" style="52" customWidth="1"/>
    <col min="11" max="11" width="10.5546875" style="52" customWidth="1"/>
    <col min="12" max="12" width="11.44140625" style="52" customWidth="1"/>
    <col min="13" max="13" width="11.44140625" style="17" bestFit="1" customWidth="1"/>
    <col min="14" max="16384" width="10.88671875" style="17"/>
  </cols>
  <sheetData>
    <row r="1" spans="1:14" s="1" customFormat="1" ht="39" customHeight="1" thickBot="1">
      <c r="A1" s="60" t="s">
        <v>56</v>
      </c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</row>
    <row r="2" spans="1:14" s="1" customFormat="1" ht="39.75" customHeight="1" thickBot="1">
      <c r="A2" s="62" t="s">
        <v>0</v>
      </c>
      <c r="B2" s="63"/>
      <c r="C2" s="63"/>
      <c r="D2" s="63"/>
      <c r="E2" s="63"/>
      <c r="F2" s="63"/>
      <c r="G2" s="64"/>
      <c r="H2" s="64"/>
      <c r="I2" s="64"/>
      <c r="J2" s="64"/>
      <c r="K2" s="64"/>
      <c r="L2" s="65"/>
    </row>
    <row r="3" spans="1:14" s="1" customFormat="1" ht="22.65" customHeight="1" thickBot="1">
      <c r="A3" s="2"/>
      <c r="B3" s="3"/>
      <c r="C3" s="3"/>
      <c r="D3" s="3"/>
      <c r="E3" s="3"/>
      <c r="F3" s="3"/>
      <c r="G3" s="4"/>
      <c r="H3" s="5"/>
      <c r="I3" s="4"/>
      <c r="J3" s="4"/>
      <c r="K3" s="6" t="s">
        <v>1</v>
      </c>
      <c r="L3" s="7"/>
    </row>
    <row r="4" spans="1:14" s="1" customFormat="1" ht="16.2" thickBot="1">
      <c r="A4" s="8" t="s">
        <v>2</v>
      </c>
      <c r="B4" s="9" t="s">
        <v>3</v>
      </c>
      <c r="C4" s="66" t="s">
        <v>4</v>
      </c>
      <c r="D4" s="66"/>
      <c r="E4" s="66" t="s">
        <v>5</v>
      </c>
      <c r="F4" s="66"/>
      <c r="G4" s="66" t="s">
        <v>6</v>
      </c>
      <c r="H4" s="66"/>
      <c r="I4" s="67" t="s">
        <v>7</v>
      </c>
      <c r="J4" s="68"/>
      <c r="K4" s="66" t="s">
        <v>8</v>
      </c>
      <c r="L4" s="69"/>
    </row>
    <row r="5" spans="1:14" s="1" customFormat="1" ht="16.2" thickBot="1">
      <c r="A5" s="10"/>
      <c r="B5" s="11"/>
      <c r="C5" s="12" t="s">
        <v>9</v>
      </c>
      <c r="D5" s="12" t="s">
        <v>10</v>
      </c>
      <c r="E5" s="12" t="s">
        <v>9</v>
      </c>
      <c r="F5" s="12" t="s">
        <v>10</v>
      </c>
      <c r="G5" s="12" t="s">
        <v>9</v>
      </c>
      <c r="H5" s="12" t="s">
        <v>10</v>
      </c>
      <c r="I5" s="12" t="s">
        <v>9</v>
      </c>
      <c r="J5" s="12" t="s">
        <v>10</v>
      </c>
      <c r="K5" s="12" t="s">
        <v>9</v>
      </c>
      <c r="L5" s="13" t="s">
        <v>10</v>
      </c>
    </row>
    <row r="6" spans="1:14" ht="20.100000000000001" customHeight="1">
      <c r="A6" s="14" t="s">
        <v>11</v>
      </c>
      <c r="B6" s="57" t="s">
        <v>12</v>
      </c>
      <c r="C6" s="57"/>
      <c r="D6" s="57"/>
      <c r="E6" s="57"/>
      <c r="F6" s="57"/>
      <c r="G6" s="15"/>
      <c r="H6" s="15"/>
      <c r="I6" s="15"/>
      <c r="J6" s="15"/>
      <c r="K6" s="15"/>
      <c r="L6" s="16"/>
    </row>
    <row r="7" spans="1:14" ht="20.100000000000001" customHeight="1">
      <c r="A7" s="18">
        <v>1</v>
      </c>
      <c r="B7" s="23" t="s">
        <v>13</v>
      </c>
      <c r="C7" s="19">
        <v>4367</v>
      </c>
      <c r="D7" s="19">
        <v>27936</v>
      </c>
      <c r="E7" s="19">
        <v>1232</v>
      </c>
      <c r="F7" s="19">
        <v>2603</v>
      </c>
      <c r="G7" s="20">
        <v>106</v>
      </c>
      <c r="H7" s="20">
        <v>307</v>
      </c>
      <c r="I7" s="20">
        <v>941</v>
      </c>
      <c r="J7" s="20">
        <v>46749</v>
      </c>
      <c r="K7" s="20">
        <f t="shared" ref="K7:K18" si="0">C7+E7+G7+I7</f>
        <v>6646</v>
      </c>
      <c r="L7" s="21">
        <f t="shared" ref="L7:L18" si="1">D7+F7+H7+J7</f>
        <v>77595</v>
      </c>
      <c r="N7" s="17">
        <v>3202</v>
      </c>
    </row>
    <row r="8" spans="1:14" s="24" customFormat="1" ht="20.100000000000001" customHeight="1">
      <c r="A8" s="18">
        <v>2</v>
      </c>
      <c r="B8" s="23" t="s">
        <v>14</v>
      </c>
      <c r="C8" s="22">
        <v>300</v>
      </c>
      <c r="D8" s="19">
        <v>786</v>
      </c>
      <c r="E8" s="19">
        <v>162</v>
      </c>
      <c r="F8" s="19">
        <v>349</v>
      </c>
      <c r="G8" s="23">
        <v>15</v>
      </c>
      <c r="H8" s="23">
        <v>73</v>
      </c>
      <c r="I8" s="23">
        <v>43</v>
      </c>
      <c r="J8" s="23">
        <v>175</v>
      </c>
      <c r="K8" s="20">
        <f t="shared" si="0"/>
        <v>520</v>
      </c>
      <c r="L8" s="21">
        <f t="shared" si="1"/>
        <v>1383</v>
      </c>
      <c r="M8" s="17"/>
      <c r="N8" s="17"/>
    </row>
    <row r="9" spans="1:14" ht="20.100000000000001" customHeight="1">
      <c r="A9" s="18">
        <v>3</v>
      </c>
      <c r="B9" s="23" t="s">
        <v>15</v>
      </c>
      <c r="C9" s="22">
        <v>2292</v>
      </c>
      <c r="D9" s="19">
        <v>10936</v>
      </c>
      <c r="E9" s="19">
        <v>782</v>
      </c>
      <c r="F9" s="19">
        <v>1544</v>
      </c>
      <c r="G9" s="23">
        <v>0</v>
      </c>
      <c r="H9" s="23">
        <v>0</v>
      </c>
      <c r="I9" s="23">
        <v>515</v>
      </c>
      <c r="J9" s="23">
        <v>772</v>
      </c>
      <c r="K9" s="20">
        <f t="shared" si="0"/>
        <v>3589</v>
      </c>
      <c r="L9" s="21">
        <f t="shared" si="1"/>
        <v>13252</v>
      </c>
    </row>
    <row r="10" spans="1:14" ht="20.100000000000001" customHeight="1">
      <c r="A10" s="18">
        <v>4</v>
      </c>
      <c r="B10" s="53" t="s">
        <v>16</v>
      </c>
      <c r="C10" s="23">
        <v>1217</v>
      </c>
      <c r="D10" s="20">
        <v>3718</v>
      </c>
      <c r="E10" s="20">
        <v>925</v>
      </c>
      <c r="F10" s="20">
        <v>5069</v>
      </c>
      <c r="G10" s="23">
        <v>100</v>
      </c>
      <c r="H10" s="23">
        <v>617</v>
      </c>
      <c r="I10" s="23">
        <v>202</v>
      </c>
      <c r="J10" s="23">
        <v>842</v>
      </c>
      <c r="K10" s="20">
        <f t="shared" si="0"/>
        <v>2444</v>
      </c>
      <c r="L10" s="21">
        <f t="shared" si="1"/>
        <v>10246</v>
      </c>
      <c r="M10" s="17" t="s">
        <v>17</v>
      </c>
    </row>
    <row r="11" spans="1:14" ht="20.100000000000001" customHeight="1">
      <c r="A11" s="18">
        <v>5</v>
      </c>
      <c r="B11" s="23" t="s">
        <v>18</v>
      </c>
      <c r="C11" s="25">
        <v>531</v>
      </c>
      <c r="D11" s="25">
        <v>1726</v>
      </c>
      <c r="E11" s="25">
        <v>114</v>
      </c>
      <c r="F11" s="25">
        <v>228</v>
      </c>
      <c r="G11" s="23">
        <v>20</v>
      </c>
      <c r="H11" s="20">
        <v>118</v>
      </c>
      <c r="I11" s="23">
        <v>53</v>
      </c>
      <c r="J11" s="23">
        <v>447</v>
      </c>
      <c r="K11" s="20">
        <f t="shared" si="0"/>
        <v>718</v>
      </c>
      <c r="L11" s="21">
        <f t="shared" si="1"/>
        <v>2519</v>
      </c>
    </row>
    <row r="12" spans="1:14" ht="20.100000000000001" customHeight="1">
      <c r="A12" s="18">
        <v>6</v>
      </c>
      <c r="B12" s="23" t="s">
        <v>19</v>
      </c>
      <c r="C12" s="23">
        <v>113</v>
      </c>
      <c r="D12" s="23">
        <v>198</v>
      </c>
      <c r="E12" s="23">
        <v>47</v>
      </c>
      <c r="F12" s="23">
        <v>135</v>
      </c>
      <c r="G12" s="23">
        <v>5</v>
      </c>
      <c r="H12" s="23">
        <v>87</v>
      </c>
      <c r="I12" s="23">
        <v>16</v>
      </c>
      <c r="J12" s="23">
        <v>74</v>
      </c>
      <c r="K12" s="20">
        <f t="shared" si="0"/>
        <v>181</v>
      </c>
      <c r="L12" s="21">
        <f t="shared" si="1"/>
        <v>494</v>
      </c>
    </row>
    <row r="13" spans="1:14" ht="20.100000000000001" customHeight="1">
      <c r="A13" s="18">
        <v>7</v>
      </c>
      <c r="B13" s="23" t="s">
        <v>20</v>
      </c>
      <c r="C13" s="25">
        <v>1066</v>
      </c>
      <c r="D13" s="25">
        <v>3631</v>
      </c>
      <c r="E13" s="25">
        <v>931</v>
      </c>
      <c r="F13" s="25">
        <v>2625</v>
      </c>
      <c r="G13" s="23">
        <v>40</v>
      </c>
      <c r="H13" s="23">
        <v>61</v>
      </c>
      <c r="I13" s="23">
        <v>225</v>
      </c>
      <c r="J13" s="23">
        <v>1753</v>
      </c>
      <c r="K13" s="20">
        <f t="shared" si="0"/>
        <v>2262</v>
      </c>
      <c r="L13" s="21">
        <f t="shared" si="1"/>
        <v>8070</v>
      </c>
    </row>
    <row r="14" spans="1:14" ht="20.100000000000001" customHeight="1">
      <c r="A14" s="18">
        <v>8</v>
      </c>
      <c r="B14" s="23" t="s">
        <v>21</v>
      </c>
      <c r="C14" s="23">
        <v>99</v>
      </c>
      <c r="D14" s="20">
        <v>220</v>
      </c>
      <c r="E14" s="20">
        <v>13</v>
      </c>
      <c r="F14" s="20">
        <v>27</v>
      </c>
      <c r="G14" s="23">
        <v>12</v>
      </c>
      <c r="H14" s="23">
        <v>85</v>
      </c>
      <c r="I14" s="23">
        <v>89</v>
      </c>
      <c r="J14" s="23">
        <v>306</v>
      </c>
      <c r="K14" s="20">
        <f t="shared" si="0"/>
        <v>213</v>
      </c>
      <c r="L14" s="21">
        <f t="shared" si="1"/>
        <v>638</v>
      </c>
    </row>
    <row r="15" spans="1:14" s="24" customFormat="1" ht="20.100000000000001" customHeight="1">
      <c r="A15" s="18">
        <v>9</v>
      </c>
      <c r="B15" s="23" t="s">
        <v>22</v>
      </c>
      <c r="C15" s="23">
        <v>1195</v>
      </c>
      <c r="D15" s="20">
        <v>13186</v>
      </c>
      <c r="E15" s="20">
        <v>151</v>
      </c>
      <c r="F15" s="20">
        <v>571</v>
      </c>
      <c r="G15" s="23">
        <v>38</v>
      </c>
      <c r="H15" s="23">
        <v>34</v>
      </c>
      <c r="I15" s="23">
        <v>46</v>
      </c>
      <c r="J15" s="23">
        <v>25843</v>
      </c>
      <c r="K15" s="20">
        <f t="shared" si="0"/>
        <v>1430</v>
      </c>
      <c r="L15" s="21">
        <f t="shared" si="1"/>
        <v>39634</v>
      </c>
      <c r="M15" s="17"/>
      <c r="N15" s="17"/>
    </row>
    <row r="16" spans="1:14" ht="20.100000000000001" customHeight="1">
      <c r="A16" s="18">
        <v>10</v>
      </c>
      <c r="B16" s="23" t="s">
        <v>23</v>
      </c>
      <c r="C16" s="23">
        <v>471</v>
      </c>
      <c r="D16" s="20">
        <v>1751</v>
      </c>
      <c r="E16" s="20">
        <v>443</v>
      </c>
      <c r="F16" s="20">
        <v>884</v>
      </c>
      <c r="G16" s="23">
        <v>0</v>
      </c>
      <c r="H16" s="20">
        <v>0</v>
      </c>
      <c r="I16" s="23">
        <v>483</v>
      </c>
      <c r="J16" s="23">
        <v>1206</v>
      </c>
      <c r="K16" s="20">
        <f t="shared" si="0"/>
        <v>1397</v>
      </c>
      <c r="L16" s="21">
        <f t="shared" si="1"/>
        <v>3841</v>
      </c>
    </row>
    <row r="17" spans="1:134" ht="20.100000000000001" customHeight="1">
      <c r="A17" s="18">
        <v>11</v>
      </c>
      <c r="B17" s="23" t="s">
        <v>24</v>
      </c>
      <c r="C17" s="25">
        <v>3930</v>
      </c>
      <c r="D17" s="25">
        <v>14707</v>
      </c>
      <c r="E17" s="25">
        <v>1689</v>
      </c>
      <c r="F17" s="25">
        <v>5765</v>
      </c>
      <c r="G17" s="23">
        <v>90</v>
      </c>
      <c r="H17" s="23">
        <v>320</v>
      </c>
      <c r="I17" s="23">
        <v>584</v>
      </c>
      <c r="J17" s="23">
        <v>7275</v>
      </c>
      <c r="K17" s="20">
        <f t="shared" si="0"/>
        <v>6293</v>
      </c>
      <c r="L17" s="21">
        <f t="shared" si="1"/>
        <v>28067</v>
      </c>
    </row>
    <row r="18" spans="1:134" ht="20.100000000000001" customHeight="1" thickBot="1">
      <c r="A18" s="18">
        <v>12</v>
      </c>
      <c r="B18" s="23" t="s">
        <v>25</v>
      </c>
      <c r="C18" s="22">
        <v>714</v>
      </c>
      <c r="D18" s="22">
        <v>2908</v>
      </c>
      <c r="E18" s="22">
        <v>416</v>
      </c>
      <c r="F18" s="22">
        <v>1297</v>
      </c>
      <c r="G18" s="23">
        <v>61</v>
      </c>
      <c r="H18" s="23">
        <v>1402</v>
      </c>
      <c r="I18" s="23">
        <v>372</v>
      </c>
      <c r="J18" s="23">
        <v>8486</v>
      </c>
      <c r="K18" s="20">
        <f t="shared" si="0"/>
        <v>1563</v>
      </c>
      <c r="L18" s="21">
        <f t="shared" si="1"/>
        <v>14093</v>
      </c>
    </row>
    <row r="19" spans="1:134" ht="20.100000000000001" customHeight="1" thickBot="1">
      <c r="A19" s="26"/>
      <c r="B19" s="27" t="s">
        <v>8</v>
      </c>
      <c r="C19" s="27">
        <f t="shared" ref="C19:L19" si="2">SUM(C7:C18)</f>
        <v>16295</v>
      </c>
      <c r="D19" s="27">
        <f t="shared" si="2"/>
        <v>81703</v>
      </c>
      <c r="E19" s="27">
        <f t="shared" si="2"/>
        <v>6905</v>
      </c>
      <c r="F19" s="27">
        <f t="shared" si="2"/>
        <v>21097</v>
      </c>
      <c r="G19" s="27">
        <f t="shared" si="2"/>
        <v>487</v>
      </c>
      <c r="H19" s="27">
        <f t="shared" si="2"/>
        <v>3104</v>
      </c>
      <c r="I19" s="27">
        <f t="shared" si="2"/>
        <v>3569</v>
      </c>
      <c r="J19" s="27">
        <f t="shared" si="2"/>
        <v>93928</v>
      </c>
      <c r="K19" s="27">
        <f t="shared" si="2"/>
        <v>27256</v>
      </c>
      <c r="L19" s="28">
        <f t="shared" si="2"/>
        <v>199832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</row>
    <row r="20" spans="1:134" ht="20.100000000000001" customHeight="1">
      <c r="A20" s="30" t="s">
        <v>26</v>
      </c>
      <c r="B20" s="58" t="s">
        <v>27</v>
      </c>
      <c r="C20" s="58"/>
      <c r="D20" s="58"/>
      <c r="E20" s="58"/>
      <c r="F20" s="58"/>
      <c r="G20" s="31"/>
      <c r="H20" s="32"/>
      <c r="I20" s="32"/>
      <c r="J20" s="32"/>
      <c r="K20" s="33"/>
      <c r="L20" s="34"/>
    </row>
    <row r="21" spans="1:134" ht="20.100000000000001" customHeight="1">
      <c r="A21" s="18">
        <v>13</v>
      </c>
      <c r="B21" s="35" t="s">
        <v>28</v>
      </c>
      <c r="C21" s="35">
        <v>286</v>
      </c>
      <c r="D21" s="36">
        <v>1200</v>
      </c>
      <c r="E21" s="36">
        <v>92</v>
      </c>
      <c r="F21" s="36">
        <v>305</v>
      </c>
      <c r="G21" s="35">
        <v>9</v>
      </c>
      <c r="H21" s="35">
        <v>35</v>
      </c>
      <c r="I21" s="35">
        <v>38</v>
      </c>
      <c r="J21" s="35">
        <v>231</v>
      </c>
      <c r="K21" s="20">
        <f t="shared" ref="K21:K34" si="3">C21+E21+G21+I21</f>
        <v>425</v>
      </c>
      <c r="L21" s="21">
        <f t="shared" ref="L21:L34" si="4">D21+F21+H21+J21</f>
        <v>1771</v>
      </c>
    </row>
    <row r="22" spans="1:134" ht="20.100000000000001" customHeight="1">
      <c r="A22" s="18">
        <v>14</v>
      </c>
      <c r="B22" s="23" t="s">
        <v>29</v>
      </c>
      <c r="C22" s="23">
        <v>166</v>
      </c>
      <c r="D22" s="20">
        <v>1240</v>
      </c>
      <c r="E22" s="20">
        <v>9</v>
      </c>
      <c r="F22" s="20">
        <v>38</v>
      </c>
      <c r="G22" s="23">
        <v>1</v>
      </c>
      <c r="H22" s="23">
        <v>20</v>
      </c>
      <c r="I22" s="23">
        <v>6</v>
      </c>
      <c r="J22" s="23">
        <v>25</v>
      </c>
      <c r="K22" s="20">
        <f t="shared" si="3"/>
        <v>182</v>
      </c>
      <c r="L22" s="21">
        <f t="shared" si="4"/>
        <v>1323</v>
      </c>
    </row>
    <row r="23" spans="1:134" s="24" customFormat="1" ht="20.100000000000001" customHeight="1">
      <c r="A23" s="18">
        <v>15</v>
      </c>
      <c r="B23" s="23" t="s">
        <v>30</v>
      </c>
      <c r="C23" s="23">
        <v>1456</v>
      </c>
      <c r="D23" s="20">
        <v>1771</v>
      </c>
      <c r="E23" s="20">
        <v>2865</v>
      </c>
      <c r="F23" s="20">
        <v>765</v>
      </c>
      <c r="G23" s="23">
        <v>11</v>
      </c>
      <c r="H23" s="23">
        <v>57</v>
      </c>
      <c r="I23" s="23">
        <v>81</v>
      </c>
      <c r="J23" s="23">
        <v>299</v>
      </c>
      <c r="K23" s="20">
        <f t="shared" si="3"/>
        <v>4413</v>
      </c>
      <c r="L23" s="21">
        <f t="shared" si="4"/>
        <v>2892</v>
      </c>
      <c r="M23" s="17"/>
      <c r="N23" s="17"/>
    </row>
    <row r="24" spans="1:134" ht="20.100000000000001" customHeight="1">
      <c r="A24" s="18">
        <v>16</v>
      </c>
      <c r="B24" s="23" t="s">
        <v>31</v>
      </c>
      <c r="C24" s="37">
        <v>1631</v>
      </c>
      <c r="D24" s="37">
        <v>5891</v>
      </c>
      <c r="E24" s="37">
        <v>640</v>
      </c>
      <c r="F24" s="37">
        <v>1544</v>
      </c>
      <c r="G24" s="23">
        <v>37</v>
      </c>
      <c r="H24" s="23">
        <v>237</v>
      </c>
      <c r="I24" s="23">
        <v>294</v>
      </c>
      <c r="J24" s="23">
        <v>4543</v>
      </c>
      <c r="K24" s="20">
        <f t="shared" si="3"/>
        <v>2602</v>
      </c>
      <c r="L24" s="21">
        <f t="shared" si="4"/>
        <v>12215</v>
      </c>
    </row>
    <row r="25" spans="1:134" ht="20.100000000000001" customHeight="1">
      <c r="A25" s="18">
        <v>17</v>
      </c>
      <c r="B25" s="23" t="s">
        <v>32</v>
      </c>
      <c r="C25" s="25">
        <v>157</v>
      </c>
      <c r="D25" s="25">
        <v>882</v>
      </c>
      <c r="E25" s="25">
        <v>15</v>
      </c>
      <c r="F25" s="25">
        <v>78</v>
      </c>
      <c r="G25" s="23">
        <v>2</v>
      </c>
      <c r="H25" s="23">
        <v>67</v>
      </c>
      <c r="I25" s="23">
        <v>53</v>
      </c>
      <c r="J25" s="23">
        <v>1858</v>
      </c>
      <c r="K25" s="20">
        <f t="shared" si="3"/>
        <v>227</v>
      </c>
      <c r="L25" s="21">
        <f t="shared" si="4"/>
        <v>2885</v>
      </c>
    </row>
    <row r="26" spans="1:134" ht="20.100000000000001" customHeight="1">
      <c r="A26" s="18">
        <v>18</v>
      </c>
      <c r="B26" s="23" t="s">
        <v>33</v>
      </c>
      <c r="C26" s="25">
        <v>549</v>
      </c>
      <c r="D26" s="25">
        <v>317</v>
      </c>
      <c r="E26" s="25">
        <v>301</v>
      </c>
      <c r="F26" s="25">
        <v>154</v>
      </c>
      <c r="G26" s="23">
        <v>35</v>
      </c>
      <c r="H26" s="23">
        <v>7</v>
      </c>
      <c r="I26" s="23">
        <v>79</v>
      </c>
      <c r="J26" s="23">
        <v>2201</v>
      </c>
      <c r="K26" s="20">
        <f t="shared" si="3"/>
        <v>964</v>
      </c>
      <c r="L26" s="21">
        <f t="shared" si="4"/>
        <v>2679</v>
      </c>
    </row>
    <row r="27" spans="1:134" ht="20.100000000000001" customHeight="1">
      <c r="A27" s="18">
        <v>19</v>
      </c>
      <c r="B27" s="23" t="s">
        <v>34</v>
      </c>
      <c r="C27" s="25">
        <v>146</v>
      </c>
      <c r="D27" s="25">
        <v>170</v>
      </c>
      <c r="E27" s="25">
        <v>86</v>
      </c>
      <c r="F27" s="25">
        <v>109</v>
      </c>
      <c r="G27" s="23">
        <v>0</v>
      </c>
      <c r="H27" s="23">
        <v>0</v>
      </c>
      <c r="I27" s="23">
        <v>2</v>
      </c>
      <c r="J27" s="23">
        <v>3</v>
      </c>
      <c r="K27" s="20">
        <f t="shared" si="3"/>
        <v>234</v>
      </c>
      <c r="L27" s="21">
        <f t="shared" si="4"/>
        <v>282</v>
      </c>
    </row>
    <row r="28" spans="1:134" ht="20.100000000000001" customHeight="1">
      <c r="A28" s="18">
        <v>20</v>
      </c>
      <c r="B28" s="23" t="s">
        <v>35</v>
      </c>
      <c r="C28" s="25">
        <v>797</v>
      </c>
      <c r="D28" s="25">
        <v>3022</v>
      </c>
      <c r="E28" s="25">
        <v>191</v>
      </c>
      <c r="F28" s="25">
        <v>472</v>
      </c>
      <c r="G28" s="23">
        <v>21</v>
      </c>
      <c r="H28" s="23">
        <v>5</v>
      </c>
      <c r="I28" s="23">
        <v>22</v>
      </c>
      <c r="J28" s="23">
        <v>99</v>
      </c>
      <c r="K28" s="20">
        <f t="shared" si="3"/>
        <v>1031</v>
      </c>
      <c r="L28" s="21">
        <f t="shared" si="4"/>
        <v>3598</v>
      </c>
    </row>
    <row r="29" spans="1:134" s="24" customFormat="1" ht="20.100000000000001" customHeight="1">
      <c r="A29" s="18">
        <v>21</v>
      </c>
      <c r="B29" s="23" t="s">
        <v>36</v>
      </c>
      <c r="C29" s="25">
        <v>530</v>
      </c>
      <c r="D29" s="25">
        <v>3459</v>
      </c>
      <c r="E29" s="25">
        <v>53</v>
      </c>
      <c r="F29" s="25">
        <v>498</v>
      </c>
      <c r="G29" s="23">
        <v>62</v>
      </c>
      <c r="H29" s="23">
        <v>558</v>
      </c>
      <c r="I29" s="23">
        <v>0</v>
      </c>
      <c r="J29" s="23">
        <v>0</v>
      </c>
      <c r="K29" s="20">
        <f t="shared" si="3"/>
        <v>645</v>
      </c>
      <c r="L29" s="21">
        <f t="shared" si="4"/>
        <v>4515</v>
      </c>
      <c r="M29" s="17"/>
      <c r="N29" s="17"/>
    </row>
    <row r="30" spans="1:134" ht="20.100000000000001" customHeight="1">
      <c r="A30" s="18">
        <v>22</v>
      </c>
      <c r="B30" s="35" t="s">
        <v>37</v>
      </c>
      <c r="C30" s="38">
        <v>547</v>
      </c>
      <c r="D30" s="38">
        <v>3573</v>
      </c>
      <c r="E30" s="38">
        <v>31</v>
      </c>
      <c r="F30" s="38">
        <v>210</v>
      </c>
      <c r="G30" s="35">
        <v>35</v>
      </c>
      <c r="H30" s="36">
        <v>296</v>
      </c>
      <c r="I30" s="36">
        <v>7</v>
      </c>
      <c r="J30" s="36">
        <v>68</v>
      </c>
      <c r="K30" s="20">
        <f t="shared" si="3"/>
        <v>620</v>
      </c>
      <c r="L30" s="21">
        <f t="shared" si="4"/>
        <v>4147</v>
      </c>
    </row>
    <row r="31" spans="1:134" ht="20.100000000000001" customHeight="1">
      <c r="A31" s="18">
        <v>23</v>
      </c>
      <c r="B31" s="23" t="s">
        <v>38</v>
      </c>
      <c r="C31" s="25">
        <v>612</v>
      </c>
      <c r="D31" s="25">
        <v>2415</v>
      </c>
      <c r="E31" s="25">
        <v>38</v>
      </c>
      <c r="F31" s="25">
        <v>130</v>
      </c>
      <c r="G31" s="23">
        <v>0</v>
      </c>
      <c r="H31" s="23">
        <v>0</v>
      </c>
      <c r="I31" s="23">
        <v>52</v>
      </c>
      <c r="J31" s="23">
        <v>350</v>
      </c>
      <c r="K31" s="20">
        <f t="shared" si="3"/>
        <v>702</v>
      </c>
      <c r="L31" s="21">
        <f t="shared" si="4"/>
        <v>2895</v>
      </c>
    </row>
    <row r="32" spans="1:134" ht="20.100000000000001" customHeight="1">
      <c r="A32" s="18">
        <v>24</v>
      </c>
      <c r="B32" s="23" t="s">
        <v>39</v>
      </c>
      <c r="C32" s="25">
        <v>219</v>
      </c>
      <c r="D32" s="25">
        <v>1071</v>
      </c>
      <c r="E32" s="25">
        <v>63</v>
      </c>
      <c r="F32" s="25">
        <v>288</v>
      </c>
      <c r="G32" s="23">
        <v>1</v>
      </c>
      <c r="H32" s="23">
        <v>3</v>
      </c>
      <c r="I32" s="23">
        <v>43</v>
      </c>
      <c r="J32" s="23">
        <v>570</v>
      </c>
      <c r="K32" s="20">
        <f t="shared" si="3"/>
        <v>326</v>
      </c>
      <c r="L32" s="21">
        <f t="shared" si="4"/>
        <v>1932</v>
      </c>
    </row>
    <row r="33" spans="1:13" ht="20.100000000000001" customHeight="1">
      <c r="A33" s="18">
        <v>25</v>
      </c>
      <c r="B33" s="23" t="s">
        <v>40</v>
      </c>
      <c r="C33" s="25">
        <v>2022</v>
      </c>
      <c r="D33" s="25">
        <v>465</v>
      </c>
      <c r="E33" s="25">
        <v>420</v>
      </c>
      <c r="F33" s="25">
        <v>96</v>
      </c>
      <c r="G33" s="23">
        <v>18</v>
      </c>
      <c r="H33" s="23">
        <v>6</v>
      </c>
      <c r="I33" s="23">
        <v>1</v>
      </c>
      <c r="J33" s="23">
        <v>1</v>
      </c>
      <c r="K33" s="20">
        <f t="shared" si="3"/>
        <v>2461</v>
      </c>
      <c r="L33" s="21">
        <f t="shared" si="4"/>
        <v>568</v>
      </c>
    </row>
    <row r="34" spans="1:13" ht="20.100000000000001" customHeight="1" thickBot="1">
      <c r="A34" s="18">
        <v>26</v>
      </c>
      <c r="B34" s="23" t="s">
        <v>41</v>
      </c>
      <c r="C34" s="37">
        <v>496</v>
      </c>
      <c r="D34" s="37">
        <v>164</v>
      </c>
      <c r="E34" s="37">
        <v>239</v>
      </c>
      <c r="F34" s="37">
        <v>60</v>
      </c>
      <c r="G34" s="20">
        <v>21</v>
      </c>
      <c r="H34" s="20">
        <v>14</v>
      </c>
      <c r="I34" s="23">
        <v>325</v>
      </c>
      <c r="J34" s="23">
        <v>138</v>
      </c>
      <c r="K34" s="20">
        <f t="shared" si="3"/>
        <v>1081</v>
      </c>
      <c r="L34" s="21">
        <f t="shared" si="4"/>
        <v>376</v>
      </c>
    </row>
    <row r="35" spans="1:13" ht="20.100000000000001" customHeight="1" thickBot="1">
      <c r="A35" s="26"/>
      <c r="B35" s="27" t="s">
        <v>8</v>
      </c>
      <c r="C35" s="27">
        <f t="shared" ref="C35:L35" si="5">SUM(C21:C34)</f>
        <v>9614</v>
      </c>
      <c r="D35" s="39">
        <f t="shared" si="5"/>
        <v>25640</v>
      </c>
      <c r="E35" s="27">
        <f t="shared" si="5"/>
        <v>5043</v>
      </c>
      <c r="F35" s="39">
        <f t="shared" si="5"/>
        <v>4747</v>
      </c>
      <c r="G35" s="39">
        <f t="shared" si="5"/>
        <v>253</v>
      </c>
      <c r="H35" s="39">
        <f t="shared" si="5"/>
        <v>1305</v>
      </c>
      <c r="I35" s="27">
        <f t="shared" si="5"/>
        <v>1003</v>
      </c>
      <c r="J35" s="27">
        <f t="shared" si="5"/>
        <v>10386</v>
      </c>
      <c r="K35" s="27">
        <f t="shared" si="5"/>
        <v>15913</v>
      </c>
      <c r="L35" s="28">
        <f t="shared" si="5"/>
        <v>42078</v>
      </c>
    </row>
    <row r="36" spans="1:13" ht="20.100000000000001" customHeight="1">
      <c r="A36" s="30" t="s">
        <v>42</v>
      </c>
      <c r="B36" s="58" t="s">
        <v>43</v>
      </c>
      <c r="C36" s="58"/>
      <c r="D36" s="58"/>
      <c r="E36" s="58"/>
      <c r="F36" s="58"/>
      <c r="G36" s="31"/>
      <c r="H36" s="32"/>
      <c r="I36" s="32"/>
      <c r="J36" s="32"/>
      <c r="K36" s="33"/>
      <c r="L36" s="40"/>
    </row>
    <row r="37" spans="1:13" ht="20.100000000000001" customHeight="1" thickBot="1">
      <c r="A37" s="18">
        <v>27</v>
      </c>
      <c r="B37" s="54" t="s">
        <v>44</v>
      </c>
      <c r="C37" s="23">
        <v>1494</v>
      </c>
      <c r="D37" s="23">
        <v>2844</v>
      </c>
      <c r="E37" s="23">
        <v>1584</v>
      </c>
      <c r="F37" s="23">
        <v>1140</v>
      </c>
      <c r="G37" s="23">
        <v>6</v>
      </c>
      <c r="H37" s="23">
        <v>4</v>
      </c>
      <c r="I37" s="23">
        <v>49</v>
      </c>
      <c r="J37" s="23">
        <v>70</v>
      </c>
      <c r="K37" s="20">
        <f>C37+E37+G37+I37</f>
        <v>3133</v>
      </c>
      <c r="L37" s="21">
        <f>D37+F37+H37+J37</f>
        <v>4058</v>
      </c>
    </row>
    <row r="38" spans="1:13" ht="20.100000000000001" customHeight="1" thickBot="1">
      <c r="A38" s="26"/>
      <c r="B38" s="27" t="s">
        <v>8</v>
      </c>
      <c r="C38" s="27">
        <f t="shared" ref="C38:L38" si="6">SUM(C37:C37)</f>
        <v>1494</v>
      </c>
      <c r="D38" s="39">
        <f t="shared" si="6"/>
        <v>2844</v>
      </c>
      <c r="E38" s="27">
        <f t="shared" si="6"/>
        <v>1584</v>
      </c>
      <c r="F38" s="27">
        <f t="shared" si="6"/>
        <v>1140</v>
      </c>
      <c r="G38" s="27">
        <f t="shared" si="6"/>
        <v>6</v>
      </c>
      <c r="H38" s="27">
        <f t="shared" si="6"/>
        <v>4</v>
      </c>
      <c r="I38" s="27">
        <f t="shared" si="6"/>
        <v>49</v>
      </c>
      <c r="J38" s="27">
        <f t="shared" si="6"/>
        <v>70</v>
      </c>
      <c r="K38" s="27">
        <f t="shared" si="6"/>
        <v>3133</v>
      </c>
      <c r="L38" s="27">
        <f t="shared" si="6"/>
        <v>4058</v>
      </c>
    </row>
    <row r="39" spans="1:13" ht="20.100000000000001" customHeight="1">
      <c r="A39" s="30" t="s">
        <v>45</v>
      </c>
      <c r="B39" s="58" t="s">
        <v>46</v>
      </c>
      <c r="C39" s="58"/>
      <c r="D39" s="58"/>
      <c r="E39" s="58"/>
      <c r="F39" s="58"/>
      <c r="G39" s="31"/>
      <c r="H39" s="32"/>
      <c r="I39" s="32"/>
      <c r="J39" s="32"/>
      <c r="K39" s="33"/>
      <c r="L39" s="40"/>
    </row>
    <row r="40" spans="1:13" ht="20.100000000000001" customHeight="1" thickBot="1">
      <c r="A40" s="41">
        <v>28</v>
      </c>
      <c r="B40" s="55" t="s">
        <v>47</v>
      </c>
      <c r="C40" s="35">
        <v>1531</v>
      </c>
      <c r="D40" s="35">
        <v>495</v>
      </c>
      <c r="E40" s="35">
        <v>745</v>
      </c>
      <c r="F40" s="35">
        <v>143</v>
      </c>
      <c r="G40" s="35">
        <v>228</v>
      </c>
      <c r="H40" s="35">
        <v>53</v>
      </c>
      <c r="I40" s="35">
        <v>0</v>
      </c>
      <c r="J40" s="35">
        <v>0</v>
      </c>
      <c r="K40" s="20">
        <f>C40+E40+G40+I40</f>
        <v>2504</v>
      </c>
      <c r="L40" s="21">
        <f>D40+F40+H40+J40</f>
        <v>691</v>
      </c>
      <c r="M40" s="42" t="s">
        <v>48</v>
      </c>
    </row>
    <row r="41" spans="1:13" ht="20.100000000000001" customHeight="1" thickBot="1">
      <c r="A41" s="26"/>
      <c r="B41" s="27" t="s">
        <v>8</v>
      </c>
      <c r="C41" s="27">
        <f t="shared" ref="C41:L41" si="7">SUM(C40)</f>
        <v>1531</v>
      </c>
      <c r="D41" s="27">
        <f t="shared" si="7"/>
        <v>495</v>
      </c>
      <c r="E41" s="27">
        <f t="shared" si="7"/>
        <v>745</v>
      </c>
      <c r="F41" s="27">
        <f t="shared" si="7"/>
        <v>143</v>
      </c>
      <c r="G41" s="27">
        <f t="shared" si="7"/>
        <v>228</v>
      </c>
      <c r="H41" s="27">
        <f t="shared" si="7"/>
        <v>53</v>
      </c>
      <c r="I41" s="27">
        <f t="shared" si="7"/>
        <v>0</v>
      </c>
      <c r="J41" s="27">
        <f t="shared" si="7"/>
        <v>0</v>
      </c>
      <c r="K41" s="27">
        <f t="shared" si="7"/>
        <v>2504</v>
      </c>
      <c r="L41" s="28">
        <f t="shared" si="7"/>
        <v>691</v>
      </c>
    </row>
    <row r="42" spans="1:13" ht="20.100000000000001" customHeight="1" thickBot="1">
      <c r="A42" s="43"/>
      <c r="B42" s="44" t="s">
        <v>49</v>
      </c>
      <c r="C42" s="44"/>
      <c r="D42" s="44"/>
      <c r="E42" s="44"/>
      <c r="F42" s="44"/>
      <c r="G42" s="45"/>
      <c r="H42" s="46"/>
      <c r="I42" s="46"/>
      <c r="J42" s="46"/>
      <c r="K42" s="46"/>
      <c r="L42" s="47"/>
    </row>
    <row r="43" spans="1:13" ht="20.100000000000001" customHeight="1" thickBot="1">
      <c r="A43" s="26"/>
      <c r="B43" s="27" t="s">
        <v>50</v>
      </c>
      <c r="C43" s="27">
        <f t="shared" ref="C43:L43" si="8">SUM(C19+C35)</f>
        <v>25909</v>
      </c>
      <c r="D43" s="39">
        <f t="shared" si="8"/>
        <v>107343</v>
      </c>
      <c r="E43" s="27">
        <f t="shared" si="8"/>
        <v>11948</v>
      </c>
      <c r="F43" s="39">
        <f t="shared" si="8"/>
        <v>25844</v>
      </c>
      <c r="G43" s="27">
        <f t="shared" si="8"/>
        <v>740</v>
      </c>
      <c r="H43" s="39">
        <f t="shared" si="8"/>
        <v>4409</v>
      </c>
      <c r="I43" s="27">
        <f t="shared" si="8"/>
        <v>4572</v>
      </c>
      <c r="J43" s="27">
        <f t="shared" si="8"/>
        <v>104314</v>
      </c>
      <c r="K43" s="27">
        <f t="shared" si="8"/>
        <v>43169</v>
      </c>
      <c r="L43" s="28">
        <f t="shared" si="8"/>
        <v>241910</v>
      </c>
    </row>
    <row r="44" spans="1:13" ht="20.100000000000001" customHeight="1" thickBot="1">
      <c r="A44" s="26"/>
      <c r="B44" s="27" t="s">
        <v>51</v>
      </c>
      <c r="C44" s="27">
        <f t="shared" ref="C44:L44" si="9">SUM(C38)</f>
        <v>1494</v>
      </c>
      <c r="D44" s="39">
        <f t="shared" si="9"/>
        <v>2844</v>
      </c>
      <c r="E44" s="27">
        <f t="shared" si="9"/>
        <v>1584</v>
      </c>
      <c r="F44" s="39">
        <f t="shared" si="9"/>
        <v>1140</v>
      </c>
      <c r="G44" s="27">
        <f t="shared" si="9"/>
        <v>6</v>
      </c>
      <c r="H44" s="27">
        <f t="shared" si="9"/>
        <v>4</v>
      </c>
      <c r="I44" s="27">
        <f t="shared" si="9"/>
        <v>49</v>
      </c>
      <c r="J44" s="27">
        <f t="shared" si="9"/>
        <v>70</v>
      </c>
      <c r="K44" s="27">
        <f t="shared" si="9"/>
        <v>3133</v>
      </c>
      <c r="L44" s="28">
        <f t="shared" si="9"/>
        <v>4058</v>
      </c>
    </row>
    <row r="45" spans="1:13" ht="20.100000000000001" customHeight="1" thickBot="1">
      <c r="A45" s="26"/>
      <c r="B45" s="27" t="s">
        <v>52</v>
      </c>
      <c r="C45" s="27">
        <f t="shared" ref="C45:L45" si="10">SUM(C43:C44)</f>
        <v>27403</v>
      </c>
      <c r="D45" s="39">
        <f t="shared" si="10"/>
        <v>110187</v>
      </c>
      <c r="E45" s="39">
        <f t="shared" si="10"/>
        <v>13532</v>
      </c>
      <c r="F45" s="39">
        <f t="shared" si="10"/>
        <v>26984</v>
      </c>
      <c r="G45" s="39">
        <f t="shared" si="10"/>
        <v>746</v>
      </c>
      <c r="H45" s="39">
        <f t="shared" si="10"/>
        <v>4413</v>
      </c>
      <c r="I45" s="39">
        <f t="shared" si="10"/>
        <v>4621</v>
      </c>
      <c r="J45" s="39">
        <f t="shared" si="10"/>
        <v>104384</v>
      </c>
      <c r="K45" s="39">
        <f t="shared" si="10"/>
        <v>46302</v>
      </c>
      <c r="L45" s="48">
        <f t="shared" si="10"/>
        <v>245968</v>
      </c>
    </row>
    <row r="46" spans="1:13" ht="20.100000000000001" customHeight="1" thickBot="1">
      <c r="A46" s="43"/>
      <c r="B46" s="59" t="s">
        <v>53</v>
      </c>
      <c r="C46" s="59"/>
      <c r="D46" s="59"/>
      <c r="E46" s="59"/>
      <c r="F46" s="59"/>
      <c r="G46" s="45"/>
      <c r="H46" s="46"/>
      <c r="I46" s="46"/>
      <c r="J46" s="46"/>
      <c r="K46" s="46"/>
      <c r="L46" s="47"/>
    </row>
    <row r="47" spans="1:13" ht="20.100000000000001" customHeight="1" thickBot="1">
      <c r="A47" s="26"/>
      <c r="B47" s="27" t="s">
        <v>54</v>
      </c>
      <c r="C47" s="27">
        <f t="shared" ref="C47:L47" si="11">SUM(C41+C45)</f>
        <v>28934</v>
      </c>
      <c r="D47" s="39">
        <f t="shared" si="11"/>
        <v>110682</v>
      </c>
      <c r="E47" s="27">
        <f t="shared" si="11"/>
        <v>14277</v>
      </c>
      <c r="F47" s="27">
        <f t="shared" si="11"/>
        <v>27127</v>
      </c>
      <c r="G47" s="27">
        <f t="shared" si="11"/>
        <v>974</v>
      </c>
      <c r="H47" s="39">
        <f t="shared" si="11"/>
        <v>4466</v>
      </c>
      <c r="I47" s="39">
        <f t="shared" si="11"/>
        <v>4621</v>
      </c>
      <c r="J47" s="39">
        <f t="shared" si="11"/>
        <v>104384</v>
      </c>
      <c r="K47" s="39">
        <f t="shared" si="11"/>
        <v>48806</v>
      </c>
      <c r="L47" s="48">
        <f t="shared" si="11"/>
        <v>246659</v>
      </c>
    </row>
    <row r="48" spans="1:13" ht="25.5" customHeight="1">
      <c r="A48" s="49"/>
      <c r="B48" s="50"/>
      <c r="C48" s="50"/>
      <c r="D48" s="50"/>
      <c r="E48" s="50"/>
      <c r="F48" s="50"/>
      <c r="G48" s="50"/>
      <c r="H48" s="50"/>
      <c r="I48" s="50"/>
      <c r="J48" s="56" t="s">
        <v>55</v>
      </c>
      <c r="K48" s="50"/>
      <c r="L48" s="50"/>
    </row>
  </sheetData>
  <mergeCells count="12">
    <mergeCell ref="A1:L1"/>
    <mergeCell ref="A2:L2"/>
    <mergeCell ref="C4:D4"/>
    <mergeCell ref="E4:F4"/>
    <mergeCell ref="G4:H4"/>
    <mergeCell ref="I4:J4"/>
    <mergeCell ref="K4:L4"/>
    <mergeCell ref="B6:F6"/>
    <mergeCell ref="B20:F20"/>
    <mergeCell ref="B36:F36"/>
    <mergeCell ref="B39:F39"/>
    <mergeCell ref="B46:F46"/>
  </mergeCells>
  <printOptions horizontalCentered="1"/>
  <pageMargins left="0.37" right="0.22" top="1.5" bottom="0" header="0.25" footer="0.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MINOR1 OS</vt:lpstr>
      <vt:lpstr>'MINOR1 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2021-02-05T13:36:16Z</cp:lastPrinted>
  <dcterms:created xsi:type="dcterms:W3CDTF">2021-02-05T13:35:21Z</dcterms:created>
  <dcterms:modified xsi:type="dcterms:W3CDTF">2021-03-16T08:02:22Z</dcterms:modified>
</cp:coreProperties>
</file>