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8904"/>
  </bookViews>
  <sheets>
    <sheet name="MIN-DIS " sheetId="1" r:id="rId1"/>
  </sheets>
  <definedNames>
    <definedName name="_xlnm.Print_Area" localSheetId="0">'MIN-DIS '!$A$1:$N$48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/>
  <c r="N19" i="1" s="1"/>
  <c r="N43" i="1" s="1"/>
  <c r="N45" i="1" s="1"/>
  <c r="N47" i="1" s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C19" i="1"/>
  <c r="D19" i="1"/>
  <c r="E19" i="1"/>
  <c r="F19" i="1"/>
  <c r="F43" i="1" s="1"/>
  <c r="F45" i="1" s="1"/>
  <c r="F47" i="1" s="1"/>
  <c r="G19" i="1"/>
  <c r="G43" i="1" s="1"/>
  <c r="G45" i="1" s="1"/>
  <c r="G47" i="1" s="1"/>
  <c r="H19" i="1"/>
  <c r="I19" i="1"/>
  <c r="J19" i="1"/>
  <c r="K19" i="1"/>
  <c r="L19" i="1"/>
  <c r="L43" i="1" s="1"/>
  <c r="L45" i="1" s="1"/>
  <c r="L47" i="1" s="1"/>
  <c r="M19" i="1"/>
  <c r="M43" i="1" s="1"/>
  <c r="M45" i="1" s="1"/>
  <c r="M47" i="1" s="1"/>
  <c r="M21" i="1"/>
  <c r="N21" i="1"/>
  <c r="M22" i="1"/>
  <c r="N22" i="1"/>
  <c r="M23" i="1"/>
  <c r="M35" i="1" s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C35" i="1"/>
  <c r="C43" i="1" s="1"/>
  <c r="C45" i="1" s="1"/>
  <c r="C47" i="1" s="1"/>
  <c r="D35" i="1"/>
  <c r="E35" i="1"/>
  <c r="F35" i="1"/>
  <c r="G35" i="1"/>
  <c r="H35" i="1"/>
  <c r="H43" i="1" s="1"/>
  <c r="H45" i="1" s="1"/>
  <c r="H47" i="1" s="1"/>
  <c r="I35" i="1"/>
  <c r="I43" i="1" s="1"/>
  <c r="I45" i="1" s="1"/>
  <c r="I47" i="1" s="1"/>
  <c r="J35" i="1"/>
  <c r="K35" i="1"/>
  <c r="L35" i="1"/>
  <c r="N35" i="1"/>
  <c r="M37" i="1"/>
  <c r="N37" i="1"/>
  <c r="C38" i="1"/>
  <c r="D38" i="1"/>
  <c r="E38" i="1"/>
  <c r="F38" i="1"/>
  <c r="F44" i="1" s="1"/>
  <c r="G38" i="1"/>
  <c r="G44" i="1" s="1"/>
  <c r="H38" i="1"/>
  <c r="I38" i="1"/>
  <c r="J38" i="1"/>
  <c r="K38" i="1"/>
  <c r="L38" i="1"/>
  <c r="L44" i="1" s="1"/>
  <c r="M38" i="1"/>
  <c r="M44" i="1" s="1"/>
  <c r="N38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D43" i="1"/>
  <c r="D45" i="1" s="1"/>
  <c r="D47" i="1" s="1"/>
  <c r="E43" i="1"/>
  <c r="E45" i="1" s="1"/>
  <c r="E47" i="1" s="1"/>
  <c r="J43" i="1"/>
  <c r="J45" i="1" s="1"/>
  <c r="J47" i="1" s="1"/>
  <c r="K43" i="1"/>
  <c r="K45" i="1" s="1"/>
  <c r="K47" i="1" s="1"/>
  <c r="C44" i="1"/>
  <c r="D44" i="1"/>
  <c r="E44" i="1"/>
  <c r="H44" i="1"/>
  <c r="I44" i="1"/>
  <c r="J44" i="1"/>
  <c r="K44" i="1"/>
  <c r="N44" i="1"/>
</calcChain>
</file>

<file path=xl/sharedStrings.xml><?xml version="1.0" encoding="utf-8"?>
<sst xmlns="http://schemas.openxmlformats.org/spreadsheetml/2006/main" count="71" uniqueCount="57">
  <si>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</si>
  <si>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</si>
  <si>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</si>
  <si>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</si>
  <si>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</si>
  <si>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</si>
  <si>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</si>
  <si>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</si>
  <si>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Pb. State Coop.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</si>
  <si>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</si>
  <si>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</si>
  <si>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</si>
  <si>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</si>
  <si>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</si>
  <si>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</si>
  <si>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</si>
  <si>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CAPITAL SMALL FIN.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</si>
  <si>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</si>
  <si>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</si>
  <si>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</si>
  <si>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</si>
  <si>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</si>
  <si>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</si>
  <si>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</si>
  <si>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</si>
  <si>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</si>
  <si>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J&amp;K BANK</t>
  </si>
  <si>
    <t>IDBI BANK</t>
  </si>
  <si>
    <t xml:space="preserve">PRIVATE SECTOR BANKS &amp; SMALL FINANCE BANKS </t>
  </si>
  <si>
    <t xml:space="preserve">B. 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</si>
  <si>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</si>
  <si>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</si>
  <si>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</si>
  <si>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</si>
  <si>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</si>
  <si>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</si>
  <si>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</si>
  <si>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</si>
  <si>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</si>
  <si>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</si>
  <si>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`</t>
  </si>
  <si>
    <t>Punjab &amp; Sind Bank</t>
  </si>
  <si>
    <t>PUNJAB NATIONAL BANK</t>
  </si>
  <si>
    <t>PUBLIC SECTOR BANKS</t>
  </si>
  <si>
    <t>A.</t>
  </si>
  <si>
    <t>AMOUNT</t>
  </si>
  <si>
    <t>NUMBER</t>
  </si>
  <si>
    <t>JAINS</t>
  </si>
  <si>
    <t>BUDHISTS</t>
  </si>
  <si>
    <t>ZORASTRAINS</t>
  </si>
  <si>
    <t>CHRISTIAN</t>
  </si>
  <si>
    <t>MUSLIMS</t>
  </si>
  <si>
    <t>BANK NAME</t>
  </si>
  <si>
    <t>SN</t>
  </si>
  <si>
    <t>(Amount ` in lakh)</t>
  </si>
  <si>
    <t xml:space="preserve"> BANK WISE ADVANCES DISBURSED TO MINORITY COMMUNITIES                                                                                                                                    DURING Q.E. DECEMBER 2020</t>
  </si>
  <si>
    <t xml:space="preserve">                                                                                 Annexure- 63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</si>
</sst>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rgb="FFFF0000"/>
      <name val="Times New Roman"/>
      <family val="1"/>
    </font>
    <font>
      <b/>
      <sz val="16"/>
      <name val="Times New Roman"/>
      <family val="1"/>
    </font>
    <font>
      <b/>
      <sz val="10"/>
      <name val="Rupee Foradian"/>
      <family val="2"/>
    </font>
    <font>
      <b/>
      <sz val="12"/>
      <color rgb="FFFF0000"/>
      <name val="Rupee Foradi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Tahoma"/>
      <family val="2"/>
    </font>
    <font>
      <b/>
      <sz val="14"/>
      <name val="Rupee Foradian"/>
      <family val="2"/>
    </font>
    <font>
      <sz val="18"/>
      <name val="Tahoma"/>
      <family val="2"/>
    </font>
    <font>
      <b/>
      <sz val="18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Border="1" applyAlignment="1"/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1" fontId="6" fillId="0" borderId="1" xfId="1" applyNumberFormat="1" applyFont="1" applyBorder="1"/>
    <xf numFmtId="0" fontId="6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/>
    <xf numFmtId="0" fontId="5" fillId="0" borderId="4" xfId="1" applyFont="1" applyBorder="1"/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center"/>
    </xf>
    <xf numFmtId="1" fontId="6" fillId="0" borderId="4" xfId="1" applyNumberFormat="1" applyFont="1" applyBorder="1"/>
    <xf numFmtId="1" fontId="6" fillId="0" borderId="3" xfId="1" applyNumberFormat="1" applyFont="1" applyBorder="1"/>
    <xf numFmtId="1" fontId="6" fillId="0" borderId="6" xfId="1" applyNumberFormat="1" applyFont="1" applyBorder="1"/>
    <xf numFmtId="0" fontId="6" fillId="0" borderId="7" xfId="1" applyFont="1" applyBorder="1"/>
    <xf numFmtId="0" fontId="6" fillId="0" borderId="8" xfId="1" applyFont="1" applyBorder="1"/>
    <xf numFmtId="0" fontId="6" fillId="0" borderId="8" xfId="1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1" fontId="6" fillId="0" borderId="10" xfId="1" applyNumberFormat="1" applyFont="1" applyBorder="1"/>
    <xf numFmtId="0" fontId="6" fillId="0" borderId="11" xfId="1" applyFont="1" applyBorder="1"/>
    <xf numFmtId="0" fontId="5" fillId="0" borderId="11" xfId="1" applyFont="1" applyBorder="1"/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1" fontId="6" fillId="0" borderId="13" xfId="1" applyNumberFormat="1" applyFont="1" applyBorder="1"/>
    <xf numFmtId="1" fontId="6" fillId="0" borderId="14" xfId="1" applyNumberFormat="1" applyFont="1" applyBorder="1"/>
    <xf numFmtId="0" fontId="6" fillId="0" borderId="7" xfId="1" applyFont="1" applyFill="1" applyBorder="1" applyAlignment="1">
      <alignment vertical="center"/>
    </xf>
    <xf numFmtId="0" fontId="6" fillId="0" borderId="15" xfId="1" applyFont="1" applyBorder="1" applyAlignment="1">
      <alignment horizontal="center"/>
    </xf>
    <xf numFmtId="1" fontId="6" fillId="0" borderId="8" xfId="1" applyNumberFormat="1" applyFont="1" applyBorder="1"/>
    <xf numFmtId="1" fontId="6" fillId="0" borderId="8" xfId="1" applyNumberFormat="1" applyFont="1" applyBorder="1" applyAlignment="1">
      <alignment horizontal="right"/>
    </xf>
    <xf numFmtId="0" fontId="6" fillId="0" borderId="6" xfId="1" applyFont="1" applyBorder="1"/>
    <xf numFmtId="0" fontId="6" fillId="0" borderId="8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6" fillId="0" borderId="8" xfId="1" applyFont="1" applyBorder="1" applyAlignment="1">
      <alignment horizontal="right" vertical="center"/>
    </xf>
    <xf numFmtId="0" fontId="7" fillId="0" borderId="0" xfId="1" applyFont="1"/>
    <xf numFmtId="1" fontId="6" fillId="0" borderId="7" xfId="1" applyNumberFormat="1" applyFont="1" applyBorder="1"/>
    <xf numFmtId="0" fontId="6" fillId="0" borderId="14" xfId="1" applyFont="1" applyBorder="1"/>
    <xf numFmtId="0" fontId="6" fillId="0" borderId="14" xfId="1" applyFont="1" applyFill="1" applyBorder="1"/>
    <xf numFmtId="0" fontId="6" fillId="0" borderId="7" xfId="1" applyFont="1" applyFill="1" applyBorder="1"/>
    <xf numFmtId="0" fontId="6" fillId="0" borderId="7" xfId="1" applyFont="1" applyFill="1" applyBorder="1" applyAlignment="1">
      <alignment horizontal="right"/>
    </xf>
    <xf numFmtId="0" fontId="6" fillId="0" borderId="7" xfId="1" applyFont="1" applyBorder="1" applyAlignment="1">
      <alignment horizontal="right" vertical="center"/>
    </xf>
    <xf numFmtId="0" fontId="6" fillId="0" borderId="8" xfId="1" applyFont="1" applyBorder="1" applyAlignment="1"/>
    <xf numFmtId="0" fontId="6" fillId="0" borderId="10" xfId="1" applyFont="1" applyBorder="1"/>
    <xf numFmtId="0" fontId="6" fillId="0" borderId="1" xfId="1" applyFont="1" applyFill="1" applyBorder="1"/>
    <xf numFmtId="0" fontId="5" fillId="0" borderId="2" xfId="1" applyFont="1" applyBorder="1" applyAlignment="1">
      <alignment horizontal="center"/>
    </xf>
    <xf numFmtId="0" fontId="6" fillId="0" borderId="7" xfId="1" applyFont="1" applyBorder="1" applyAlignment="1"/>
    <xf numFmtId="1" fontId="6" fillId="0" borderId="7" xfId="1" applyNumberFormat="1" applyFont="1" applyBorder="1" applyAlignment="1"/>
    <xf numFmtId="0" fontId="8" fillId="0" borderId="0" xfId="1" applyFont="1"/>
    <xf numFmtId="0" fontId="6" fillId="0" borderId="7" xfId="1" applyFont="1" applyBorder="1" applyAlignment="1">
      <alignment vertical="center"/>
    </xf>
    <xf numFmtId="0" fontId="9" fillId="0" borderId="0" xfId="1" applyFont="1" applyAlignment="1">
      <alignment horizontal="center"/>
    </xf>
    <xf numFmtId="1" fontId="6" fillId="0" borderId="7" xfId="1" applyNumberFormat="1" applyFont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10" fillId="0" borderId="0" xfId="1" applyFont="1"/>
    <xf numFmtId="0" fontId="9" fillId="0" borderId="0" xfId="2" applyFont="1" applyAlignment="1">
      <alignment horizontal="center"/>
    </xf>
    <xf numFmtId="0" fontId="5" fillId="0" borderId="10" xfId="1" applyFont="1" applyBorder="1"/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4" fillId="0" borderId="21" xfId="1" applyFont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" fillId="0" borderId="22" xfId="1" applyFont="1" applyBorder="1" applyAlignment="1">
      <alignment horizontal="right"/>
    </xf>
    <xf numFmtId="0" fontId="1" fillId="0" borderId="23" xfId="1" applyFont="1" applyBorder="1" applyAlignment="1">
      <alignment horizontal="right"/>
    </xf>
    <xf numFmtId="0" fontId="14" fillId="0" borderId="24" xfId="1" applyFont="1" applyBorder="1" applyAlignment="1">
      <alignment horizontal="right"/>
    </xf>
    <xf numFmtId="0" fontId="5" fillId="0" borderId="13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15" fillId="0" borderId="25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</cellXfs>
  <cellStyles count="3">
    <cellStyle name="Normal" xfId="0" builtinId="0"/>
    <cellStyle name="Normal 2 2 2" xfId="1"/>
    <cellStyle name="Normal 2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="85" zoomScaleSheetLayoutView="85" workbookViewId="0">
      <selection activeCell="J23" sqref="J23"/>
    </sheetView>
  </sheetViews>
  <sheetFormatPr defaultColWidth="10.88671875" defaultRowHeight="18"/>
  <cols>
    <col min="1" max="1" width="5.44140625" style="3" customWidth="1"/>
    <col min="2" max="2" width="36.77734375" style="2" customWidth="1"/>
    <col min="3" max="3" width="9.6640625" style="2" customWidth="1"/>
    <col min="4" max="4" width="10.77734375" style="2" customWidth="1"/>
    <col min="5" max="5" width="9.6640625" style="2" customWidth="1"/>
    <col min="6" max="6" width="11.5546875" style="2" customWidth="1"/>
    <col min="7" max="8" width="9.77734375" style="2" hidden="1" customWidth="1"/>
    <col min="9" max="9" width="10" style="2" customWidth="1"/>
    <col min="10" max="11" width="9.109375" style="2" customWidth="1"/>
    <col min="12" max="12" width="10.44140625" style="2" customWidth="1"/>
    <col min="13" max="13" width="11.33203125" style="2" customWidth="1"/>
    <col min="14" max="14" width="14" style="2" customWidth="1"/>
    <col min="15" max="17" width="10.88671875" style="1"/>
    <col min="18" max="18" width="20.109375" style="1" customWidth="1"/>
    <col min="19" max="19" width="18.5546875" style="1" customWidth="1"/>
    <col min="20" max="20" width="17.77734375" style="1" customWidth="1"/>
    <col min="21" max="16384" width="10.88671875" style="1"/>
  </cols>
  <sheetData>
    <row r="1" spans="1:18" s="72" customFormat="1" ht="30" customHeight="1" thickBot="1">
      <c r="A1" s="82" t="s">
        <v>56</v>
      </c>
      <c r="B1" s="82"/>
      <c r="C1" s="82"/>
      <c r="D1" s="82"/>
      <c r="E1" s="82"/>
      <c r="F1" s="82"/>
      <c r="G1" s="82"/>
      <c r="H1" s="82"/>
      <c r="I1" s="81"/>
      <c r="J1" s="81"/>
      <c r="K1" s="81"/>
      <c r="L1" s="81"/>
      <c r="M1" s="81"/>
      <c r="N1" s="81"/>
      <c r="O1" s="73"/>
      <c r="P1" s="73"/>
    </row>
    <row r="2" spans="1:18" s="72" customFormat="1" ht="38.25" customHeight="1" thickBot="1">
      <c r="A2" s="80" t="s">
        <v>55</v>
      </c>
      <c r="B2" s="79"/>
      <c r="C2" s="79"/>
      <c r="D2" s="79"/>
      <c r="E2" s="79"/>
      <c r="F2" s="79"/>
      <c r="G2" s="79"/>
      <c r="H2" s="79"/>
      <c r="I2" s="78"/>
      <c r="J2" s="78"/>
      <c r="K2" s="78"/>
      <c r="L2" s="78"/>
      <c r="M2" s="78"/>
      <c r="N2" s="77"/>
      <c r="O2" s="73"/>
      <c r="P2" s="73"/>
    </row>
    <row r="3" spans="1:18" s="72" customFormat="1" ht="22.65" customHeight="1" thickBot="1">
      <c r="A3" s="76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4"/>
      <c r="O3" s="73"/>
      <c r="P3" s="73"/>
    </row>
    <row r="4" spans="1:18" s="60" customFormat="1" ht="25.5" customHeight="1" thickBot="1">
      <c r="A4" s="71" t="s">
        <v>53</v>
      </c>
      <c r="B4" s="70" t="s">
        <v>52</v>
      </c>
      <c r="C4" s="67" t="s">
        <v>51</v>
      </c>
      <c r="D4" s="67"/>
      <c r="E4" s="67" t="s">
        <v>50</v>
      </c>
      <c r="F4" s="67"/>
      <c r="G4" s="69" t="s">
        <v>49</v>
      </c>
      <c r="H4" s="68"/>
      <c r="I4" s="67" t="s">
        <v>48</v>
      </c>
      <c r="J4" s="67"/>
      <c r="K4" s="69" t="s">
        <v>47</v>
      </c>
      <c r="L4" s="68"/>
      <c r="M4" s="67" t="s">
        <v>7</v>
      </c>
      <c r="N4" s="66"/>
      <c r="O4" s="61"/>
      <c r="P4" s="61"/>
    </row>
    <row r="5" spans="1:18" s="60" customFormat="1" ht="25.5" customHeight="1" thickBot="1">
      <c r="A5" s="65"/>
      <c r="B5" s="64"/>
      <c r="C5" s="63" t="s">
        <v>46</v>
      </c>
      <c r="D5" s="63" t="s">
        <v>45</v>
      </c>
      <c r="E5" s="63" t="s">
        <v>46</v>
      </c>
      <c r="F5" s="63" t="s">
        <v>45</v>
      </c>
      <c r="G5" s="63" t="s">
        <v>46</v>
      </c>
      <c r="H5" s="63" t="s">
        <v>45</v>
      </c>
      <c r="I5" s="63" t="s">
        <v>46</v>
      </c>
      <c r="J5" s="63" t="s">
        <v>45</v>
      </c>
      <c r="K5" s="63" t="s">
        <v>46</v>
      </c>
      <c r="L5" s="63" t="s">
        <v>45</v>
      </c>
      <c r="M5" s="63" t="s">
        <v>46</v>
      </c>
      <c r="N5" s="62" t="s">
        <v>45</v>
      </c>
      <c r="O5" s="61"/>
      <c r="P5" s="61"/>
    </row>
    <row r="6" spans="1:18">
      <c r="A6" s="28" t="s">
        <v>44</v>
      </c>
      <c r="B6" s="27" t="s">
        <v>43</v>
      </c>
      <c r="C6" s="27"/>
      <c r="D6" s="27"/>
      <c r="E6" s="27"/>
      <c r="F6" s="27"/>
      <c r="G6" s="27"/>
      <c r="H6" s="27"/>
      <c r="I6" s="26"/>
      <c r="J6" s="26"/>
      <c r="K6" s="26"/>
      <c r="L6" s="26"/>
      <c r="M6" s="26"/>
      <c r="N6" s="59"/>
      <c r="O6" s="2"/>
      <c r="P6" s="2"/>
      <c r="Q6" s="58"/>
    </row>
    <row r="7" spans="1:18" s="39" customFormat="1">
      <c r="A7" s="32">
        <v>1</v>
      </c>
      <c r="B7" s="20" t="s">
        <v>42</v>
      </c>
      <c r="C7" s="50">
        <v>249</v>
      </c>
      <c r="D7" s="50">
        <v>1156</v>
      </c>
      <c r="E7" s="50">
        <v>203</v>
      </c>
      <c r="F7" s="50">
        <v>456</v>
      </c>
      <c r="G7" s="20">
        <v>0</v>
      </c>
      <c r="H7" s="20">
        <v>0</v>
      </c>
      <c r="I7" s="20">
        <v>10</v>
      </c>
      <c r="J7" s="20">
        <v>35</v>
      </c>
      <c r="K7" s="20">
        <v>249</v>
      </c>
      <c r="L7" s="20">
        <v>5263</v>
      </c>
      <c r="M7" s="20">
        <f>C7+E7+G7+I7+K7</f>
        <v>711</v>
      </c>
      <c r="N7" s="41">
        <f>D7+F7+H7+J7+L7</f>
        <v>6910</v>
      </c>
    </row>
    <row r="8" spans="1:18" s="39" customFormat="1">
      <c r="A8" s="32">
        <v>2</v>
      </c>
      <c r="B8" s="20" t="s">
        <v>41</v>
      </c>
      <c r="C8" s="50">
        <v>81</v>
      </c>
      <c r="D8" s="51">
        <v>107</v>
      </c>
      <c r="E8" s="50">
        <v>36</v>
      </c>
      <c r="F8" s="50">
        <v>32</v>
      </c>
      <c r="G8" s="20">
        <v>0</v>
      </c>
      <c r="H8" s="20">
        <v>0</v>
      </c>
      <c r="I8" s="20">
        <v>4</v>
      </c>
      <c r="J8" s="20">
        <v>18</v>
      </c>
      <c r="K8" s="20">
        <v>11</v>
      </c>
      <c r="L8" s="20">
        <v>33</v>
      </c>
      <c r="M8" s="20">
        <f>C8+E8+G8+I8+K8</f>
        <v>132</v>
      </c>
      <c r="N8" s="41">
        <f>D8+F8+H8+J8+L8</f>
        <v>190</v>
      </c>
      <c r="R8" s="57" t="s">
        <v>40</v>
      </c>
    </row>
    <row r="9" spans="1:18">
      <c r="A9" s="32">
        <v>3</v>
      </c>
      <c r="B9" s="20" t="s">
        <v>39</v>
      </c>
      <c r="C9" s="50">
        <v>172</v>
      </c>
      <c r="D9" s="51">
        <v>1128</v>
      </c>
      <c r="E9" s="50">
        <v>58</v>
      </c>
      <c r="F9" s="50">
        <v>106</v>
      </c>
      <c r="G9" s="20">
        <v>0</v>
      </c>
      <c r="H9" s="20">
        <v>0</v>
      </c>
      <c r="I9" s="20">
        <v>0</v>
      </c>
      <c r="J9" s="20">
        <v>0</v>
      </c>
      <c r="K9" s="20">
        <v>36</v>
      </c>
      <c r="L9" s="20">
        <v>221</v>
      </c>
      <c r="M9" s="20">
        <f>C9+E9+G9+I9+K9</f>
        <v>266</v>
      </c>
      <c r="N9" s="41">
        <f>D9+F9+H9+J9+L9</f>
        <v>1455</v>
      </c>
    </row>
    <row r="10" spans="1:18">
      <c r="A10" s="32">
        <v>4</v>
      </c>
      <c r="B10" s="56" t="s">
        <v>38</v>
      </c>
      <c r="C10" s="53">
        <v>621</v>
      </c>
      <c r="D10" s="55">
        <v>852</v>
      </c>
      <c r="E10" s="53">
        <v>8</v>
      </c>
      <c r="F10" s="55">
        <v>19</v>
      </c>
      <c r="G10" s="20">
        <v>0</v>
      </c>
      <c r="H10" s="20">
        <v>0</v>
      </c>
      <c r="I10" s="20">
        <v>23</v>
      </c>
      <c r="J10" s="20">
        <v>51</v>
      </c>
      <c r="K10" s="20">
        <v>38</v>
      </c>
      <c r="L10" s="20">
        <v>64</v>
      </c>
      <c r="M10" s="20">
        <f>C10+E10+G10+I10+K10</f>
        <v>690</v>
      </c>
      <c r="N10" s="41">
        <f>D10+F10+H10+J10+L10</f>
        <v>986</v>
      </c>
    </row>
    <row r="11" spans="1:18">
      <c r="A11" s="32">
        <v>5</v>
      </c>
      <c r="B11" s="20" t="s">
        <v>37</v>
      </c>
      <c r="C11" s="53">
        <v>235</v>
      </c>
      <c r="D11" s="55">
        <v>140</v>
      </c>
      <c r="E11" s="53">
        <v>12</v>
      </c>
      <c r="F11" s="53">
        <v>6</v>
      </c>
      <c r="G11" s="20">
        <v>0</v>
      </c>
      <c r="H11" s="20">
        <v>0</v>
      </c>
      <c r="I11" s="20">
        <v>9</v>
      </c>
      <c r="J11" s="20">
        <v>18</v>
      </c>
      <c r="K11" s="20">
        <v>17</v>
      </c>
      <c r="L11" s="20">
        <v>64</v>
      </c>
      <c r="M11" s="20">
        <f>C11+E11+G11+I11+K11</f>
        <v>273</v>
      </c>
      <c r="N11" s="41">
        <f>D11+F11+H11+J11+L11</f>
        <v>228</v>
      </c>
      <c r="R11" s="54"/>
    </row>
    <row r="12" spans="1:18">
      <c r="A12" s="32">
        <v>6</v>
      </c>
      <c r="B12" s="20" t="s">
        <v>36</v>
      </c>
      <c r="C12" s="51">
        <v>12</v>
      </c>
      <c r="D12" s="51">
        <v>61</v>
      </c>
      <c r="E12" s="51">
        <v>0</v>
      </c>
      <c r="F12" s="51">
        <v>0</v>
      </c>
      <c r="G12" s="20">
        <v>0</v>
      </c>
      <c r="H12" s="20">
        <v>0</v>
      </c>
      <c r="I12" s="40">
        <v>0</v>
      </c>
      <c r="J12" s="40">
        <v>0</v>
      </c>
      <c r="K12" s="40">
        <v>4</v>
      </c>
      <c r="L12" s="40">
        <v>15</v>
      </c>
      <c r="M12" s="20">
        <f>C12+E12+G12+I12+K12</f>
        <v>16</v>
      </c>
      <c r="N12" s="41">
        <f>D12+F12+H12+J12+L12</f>
        <v>76</v>
      </c>
    </row>
    <row r="13" spans="1:18">
      <c r="A13" s="32">
        <v>7</v>
      </c>
      <c r="B13" s="20" t="s">
        <v>35</v>
      </c>
      <c r="C13" s="53">
        <v>200</v>
      </c>
      <c r="D13" s="53">
        <v>219</v>
      </c>
      <c r="E13" s="53">
        <v>469</v>
      </c>
      <c r="F13" s="53">
        <v>761</v>
      </c>
      <c r="G13" s="20">
        <v>0</v>
      </c>
      <c r="H13" s="20">
        <v>0</v>
      </c>
      <c r="I13" s="20">
        <v>2</v>
      </c>
      <c r="J13" s="20">
        <v>6</v>
      </c>
      <c r="K13" s="20">
        <v>47</v>
      </c>
      <c r="L13" s="20">
        <v>129</v>
      </c>
      <c r="M13" s="20">
        <f>C13+E13+G13+I13+K13</f>
        <v>718</v>
      </c>
      <c r="N13" s="41">
        <f>D13+F13+H13+J13+L13</f>
        <v>1115</v>
      </c>
    </row>
    <row r="14" spans="1:18">
      <c r="A14" s="32">
        <v>8</v>
      </c>
      <c r="B14" s="20" t="s">
        <v>34</v>
      </c>
      <c r="C14" s="50">
        <v>11</v>
      </c>
      <c r="D14" s="51">
        <v>3</v>
      </c>
      <c r="E14" s="50">
        <v>11</v>
      </c>
      <c r="F14" s="50">
        <v>3</v>
      </c>
      <c r="G14" s="20">
        <v>0</v>
      </c>
      <c r="H14" s="20">
        <v>0</v>
      </c>
      <c r="I14" s="20">
        <v>4</v>
      </c>
      <c r="J14" s="20">
        <v>14</v>
      </c>
      <c r="K14" s="20">
        <v>59</v>
      </c>
      <c r="L14" s="20">
        <v>246</v>
      </c>
      <c r="M14" s="20">
        <f>C14+E14+G14+I14+K14</f>
        <v>85</v>
      </c>
      <c r="N14" s="41">
        <f>D14+F14+H14+J14+L14</f>
        <v>266</v>
      </c>
    </row>
    <row r="15" spans="1:18" s="39" customFormat="1">
      <c r="A15" s="32">
        <v>9</v>
      </c>
      <c r="B15" s="20" t="s">
        <v>33</v>
      </c>
      <c r="C15" s="50">
        <v>36</v>
      </c>
      <c r="D15" s="51">
        <v>66</v>
      </c>
      <c r="E15" s="50">
        <v>15</v>
      </c>
      <c r="F15" s="50">
        <v>8</v>
      </c>
      <c r="G15" s="20">
        <v>0</v>
      </c>
      <c r="H15" s="20">
        <v>0</v>
      </c>
      <c r="I15" s="20">
        <v>3</v>
      </c>
      <c r="J15" s="20">
        <v>1</v>
      </c>
      <c r="K15" s="20">
        <v>6</v>
      </c>
      <c r="L15" s="20">
        <v>61</v>
      </c>
      <c r="M15" s="20">
        <f>C15+E15+G15+I15+K15</f>
        <v>60</v>
      </c>
      <c r="N15" s="41">
        <f>D15+F15+H15+J15+L15</f>
        <v>136</v>
      </c>
    </row>
    <row r="16" spans="1:18">
      <c r="A16" s="32">
        <v>10</v>
      </c>
      <c r="B16" s="20" t="s">
        <v>32</v>
      </c>
      <c r="C16" s="50">
        <v>116</v>
      </c>
      <c r="D16" s="51">
        <v>331</v>
      </c>
      <c r="E16" s="50">
        <v>81</v>
      </c>
      <c r="F16" s="50">
        <v>91</v>
      </c>
      <c r="G16" s="20">
        <v>0</v>
      </c>
      <c r="H16" s="20">
        <v>0</v>
      </c>
      <c r="I16" s="20">
        <v>0</v>
      </c>
      <c r="J16" s="40">
        <v>0</v>
      </c>
      <c r="K16" s="20">
        <v>89</v>
      </c>
      <c r="L16" s="20">
        <v>226</v>
      </c>
      <c r="M16" s="20">
        <f>C16+E16+G16+I16+K16</f>
        <v>286</v>
      </c>
      <c r="N16" s="30">
        <f>D16+F16+H16+J16+L16</f>
        <v>648</v>
      </c>
    </row>
    <row r="17" spans="1:15" ht="20.399999999999999">
      <c r="A17" s="32">
        <v>11</v>
      </c>
      <c r="B17" s="20" t="s">
        <v>31</v>
      </c>
      <c r="C17" s="53">
        <v>502</v>
      </c>
      <c r="D17" s="53">
        <v>2080</v>
      </c>
      <c r="E17" s="53">
        <v>177</v>
      </c>
      <c r="F17" s="53">
        <v>739</v>
      </c>
      <c r="G17" s="20">
        <v>0</v>
      </c>
      <c r="H17" s="20">
        <v>0</v>
      </c>
      <c r="I17" s="20">
        <v>14</v>
      </c>
      <c r="J17" s="20">
        <v>18</v>
      </c>
      <c r="K17" s="20">
        <v>24</v>
      </c>
      <c r="L17" s="20">
        <v>170</v>
      </c>
      <c r="M17" s="20">
        <f>C17+E17+G17+I17+K17</f>
        <v>717</v>
      </c>
      <c r="N17" s="41">
        <f>D17+F17+H17+J17+L17</f>
        <v>3007</v>
      </c>
      <c r="O17" s="52"/>
    </row>
    <row r="18" spans="1:15" ht="18.600000000000001" thickBot="1">
      <c r="A18" s="32">
        <v>12</v>
      </c>
      <c r="B18" s="20" t="s">
        <v>30</v>
      </c>
      <c r="C18" s="50">
        <v>139</v>
      </c>
      <c r="D18" s="51">
        <v>379</v>
      </c>
      <c r="E18" s="50">
        <v>53</v>
      </c>
      <c r="F18" s="50">
        <v>81</v>
      </c>
      <c r="G18" s="20">
        <v>0</v>
      </c>
      <c r="H18" s="20">
        <v>0</v>
      </c>
      <c r="I18" s="20">
        <v>8</v>
      </c>
      <c r="J18" s="20">
        <v>50</v>
      </c>
      <c r="K18" s="20">
        <v>107</v>
      </c>
      <c r="L18" s="20">
        <v>1223</v>
      </c>
      <c r="M18" s="20">
        <f>C18+E18+G18+I18+K18</f>
        <v>307</v>
      </c>
      <c r="N18" s="41">
        <f>D18+F18+H18+J18+L18</f>
        <v>1733</v>
      </c>
    </row>
    <row r="19" spans="1:15" ht="18.600000000000001" thickBot="1">
      <c r="A19" s="49"/>
      <c r="B19" s="48" t="s">
        <v>7</v>
      </c>
      <c r="C19" s="10">
        <f>SUM(C7:C18)</f>
        <v>2374</v>
      </c>
      <c r="D19" s="10">
        <f>SUM(D7:D18)</f>
        <v>6522</v>
      </c>
      <c r="E19" s="10">
        <f>SUM(E7:E18)</f>
        <v>1123</v>
      </c>
      <c r="F19" s="10">
        <f>SUM(F7:F18)</f>
        <v>2302</v>
      </c>
      <c r="G19" s="10">
        <f>SUM(G7:G18)</f>
        <v>0</v>
      </c>
      <c r="H19" s="10">
        <f>SUM(H7:H18)</f>
        <v>0</v>
      </c>
      <c r="I19" s="10">
        <f>SUM(I7:I18)</f>
        <v>77</v>
      </c>
      <c r="J19" s="10">
        <f>SUM(J7:J18)</f>
        <v>211</v>
      </c>
      <c r="K19" s="10">
        <f>SUM(K7:K18)</f>
        <v>687</v>
      </c>
      <c r="L19" s="10">
        <f>SUM(L7:L18)</f>
        <v>7715</v>
      </c>
      <c r="M19" s="10">
        <f>SUM(M7:M18)</f>
        <v>4261</v>
      </c>
      <c r="N19" s="10">
        <f>SUM(N7:N18)</f>
        <v>16750</v>
      </c>
    </row>
    <row r="20" spans="1:15">
      <c r="A20" s="28" t="s">
        <v>29</v>
      </c>
      <c r="B20" s="27" t="s">
        <v>28</v>
      </c>
      <c r="C20" s="27"/>
      <c r="D20" s="27"/>
      <c r="E20" s="27"/>
      <c r="F20" s="27"/>
      <c r="G20" s="27"/>
      <c r="H20" s="27"/>
      <c r="I20" s="26"/>
      <c r="J20" s="26"/>
      <c r="K20" s="26"/>
      <c r="L20" s="26"/>
      <c r="M20" s="25"/>
      <c r="N20" s="47"/>
    </row>
    <row r="21" spans="1:15">
      <c r="A21" s="32">
        <v>13</v>
      </c>
      <c r="B21" s="21" t="s">
        <v>27</v>
      </c>
      <c r="C21" s="46">
        <v>136</v>
      </c>
      <c r="D21" s="46">
        <v>206</v>
      </c>
      <c r="E21" s="46">
        <v>28</v>
      </c>
      <c r="F21" s="46">
        <v>56</v>
      </c>
      <c r="G21" s="20">
        <v>0</v>
      </c>
      <c r="H21" s="20">
        <v>0</v>
      </c>
      <c r="I21" s="21">
        <v>9</v>
      </c>
      <c r="J21" s="21">
        <v>61</v>
      </c>
      <c r="K21" s="21">
        <v>18</v>
      </c>
      <c r="L21" s="21">
        <v>66</v>
      </c>
      <c r="M21" s="21">
        <f>C21+E21+G21+I21+K21</f>
        <v>191</v>
      </c>
      <c r="N21" s="35">
        <f>D21+F21+H21+J21+L21</f>
        <v>389</v>
      </c>
    </row>
    <row r="22" spans="1:15">
      <c r="A22" s="32">
        <v>14</v>
      </c>
      <c r="B22" s="20" t="s">
        <v>26</v>
      </c>
      <c r="C22" s="37">
        <v>76</v>
      </c>
      <c r="D22" s="37">
        <v>594</v>
      </c>
      <c r="E22" s="37">
        <v>3</v>
      </c>
      <c r="F22" s="37">
        <v>20</v>
      </c>
      <c r="G22" s="20">
        <v>0</v>
      </c>
      <c r="H22" s="20">
        <v>0</v>
      </c>
      <c r="I22" s="20">
        <v>1</v>
      </c>
      <c r="J22" s="20">
        <v>20</v>
      </c>
      <c r="K22" s="20">
        <v>4</v>
      </c>
      <c r="L22" s="20">
        <v>14</v>
      </c>
      <c r="M22" s="20">
        <f>C22+E22+G22+I22+K22</f>
        <v>84</v>
      </c>
      <c r="N22" s="41">
        <f>D22+F22+H22+J22+L22</f>
        <v>648</v>
      </c>
    </row>
    <row r="23" spans="1:15" s="39" customFormat="1">
      <c r="A23" s="32">
        <v>15</v>
      </c>
      <c r="B23" s="20" t="s">
        <v>25</v>
      </c>
      <c r="C23" s="37">
        <v>158</v>
      </c>
      <c r="D23" s="37">
        <v>255</v>
      </c>
      <c r="E23" s="37">
        <v>552</v>
      </c>
      <c r="F23" s="37">
        <v>195</v>
      </c>
      <c r="G23" s="20">
        <v>0</v>
      </c>
      <c r="H23" s="20">
        <v>0</v>
      </c>
      <c r="I23" s="20">
        <v>2</v>
      </c>
      <c r="J23" s="20">
        <v>25</v>
      </c>
      <c r="K23" s="20">
        <v>8</v>
      </c>
      <c r="L23" s="20">
        <v>85</v>
      </c>
      <c r="M23" s="20">
        <f>C23+E23+G23+I23+K23</f>
        <v>720</v>
      </c>
      <c r="N23" s="41">
        <f>D23+F23+H23+J23+L23</f>
        <v>560</v>
      </c>
    </row>
    <row r="24" spans="1:15">
      <c r="A24" s="32">
        <v>16</v>
      </c>
      <c r="B24" s="20" t="s">
        <v>24</v>
      </c>
      <c r="C24" s="45">
        <v>671</v>
      </c>
      <c r="D24" s="45">
        <v>1875</v>
      </c>
      <c r="E24" s="37">
        <v>238</v>
      </c>
      <c r="F24" s="37">
        <v>508</v>
      </c>
      <c r="G24" s="20">
        <v>0</v>
      </c>
      <c r="H24" s="20">
        <v>0</v>
      </c>
      <c r="I24" s="20">
        <v>18</v>
      </c>
      <c r="J24" s="20">
        <v>83</v>
      </c>
      <c r="K24" s="20">
        <v>57</v>
      </c>
      <c r="L24" s="40">
        <v>875</v>
      </c>
      <c r="M24" s="20">
        <f>C24+E24+G24+I24+K24</f>
        <v>984</v>
      </c>
      <c r="N24" s="41">
        <f>D24+F24+H24+J24+L24</f>
        <v>3341</v>
      </c>
    </row>
    <row r="25" spans="1:15">
      <c r="A25" s="32">
        <v>17</v>
      </c>
      <c r="B25" s="20" t="s">
        <v>23</v>
      </c>
      <c r="C25" s="44">
        <v>20</v>
      </c>
      <c r="D25" s="44">
        <v>63</v>
      </c>
      <c r="E25" s="44">
        <v>0</v>
      </c>
      <c r="F25" s="44">
        <v>0</v>
      </c>
      <c r="G25" s="43">
        <v>0</v>
      </c>
      <c r="H25" s="43">
        <v>0</v>
      </c>
      <c r="I25" s="43">
        <v>0</v>
      </c>
      <c r="J25" s="43">
        <v>0</v>
      </c>
      <c r="K25" s="43">
        <v>2</v>
      </c>
      <c r="L25" s="43">
        <v>7</v>
      </c>
      <c r="M25" s="43">
        <f>C25+E25+G25+I25+K25</f>
        <v>22</v>
      </c>
      <c r="N25" s="42">
        <f>D25+F25+H25+J25+L25</f>
        <v>70</v>
      </c>
    </row>
    <row r="26" spans="1:15" s="39" customFormat="1">
      <c r="A26" s="32">
        <v>18</v>
      </c>
      <c r="B26" s="20" t="s">
        <v>22</v>
      </c>
      <c r="C26" s="37">
        <v>29</v>
      </c>
      <c r="D26" s="37">
        <v>115</v>
      </c>
      <c r="E26" s="37">
        <v>45</v>
      </c>
      <c r="F26" s="37">
        <v>14</v>
      </c>
      <c r="G26" s="20">
        <v>0</v>
      </c>
      <c r="H26" s="20">
        <v>0</v>
      </c>
      <c r="I26" s="20">
        <v>2</v>
      </c>
      <c r="J26" s="20">
        <v>1</v>
      </c>
      <c r="K26" s="20">
        <v>41</v>
      </c>
      <c r="L26" s="20">
        <v>1140</v>
      </c>
      <c r="M26" s="20">
        <f>C26+E26+G26+I26+K26</f>
        <v>117</v>
      </c>
      <c r="N26" s="41">
        <f>D26+F26+H26+J26+L26</f>
        <v>1270</v>
      </c>
    </row>
    <row r="27" spans="1:15">
      <c r="A27" s="32">
        <v>19</v>
      </c>
      <c r="B27" s="21" t="s">
        <v>21</v>
      </c>
      <c r="C27" s="36">
        <v>146</v>
      </c>
      <c r="D27" s="36">
        <v>170</v>
      </c>
      <c r="E27" s="36">
        <v>86</v>
      </c>
      <c r="F27" s="36">
        <v>109</v>
      </c>
      <c r="G27" s="21">
        <v>0</v>
      </c>
      <c r="H27" s="21">
        <v>0</v>
      </c>
      <c r="I27" s="21">
        <v>0</v>
      </c>
      <c r="J27" s="21">
        <v>0</v>
      </c>
      <c r="K27" s="21">
        <v>2</v>
      </c>
      <c r="L27" s="21">
        <v>3</v>
      </c>
      <c r="M27" s="20">
        <f>C27+E27+G27+I27+K27</f>
        <v>234</v>
      </c>
      <c r="N27" s="40">
        <f>D27+F27+H27+J27+L27</f>
        <v>282</v>
      </c>
    </row>
    <row r="28" spans="1:15">
      <c r="A28" s="32">
        <v>20</v>
      </c>
      <c r="B28" s="21" t="s">
        <v>20</v>
      </c>
      <c r="C28" s="36">
        <v>1880</v>
      </c>
      <c r="D28" s="36">
        <v>926</v>
      </c>
      <c r="E28" s="36">
        <v>407</v>
      </c>
      <c r="F28" s="36">
        <v>172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1</v>
      </c>
      <c r="M28" s="21">
        <f>C28+E28+G28+I28+K28</f>
        <v>2288</v>
      </c>
      <c r="N28" s="35">
        <f>D28+F28+H28+J28+L28</f>
        <v>1099</v>
      </c>
    </row>
    <row r="29" spans="1:15" s="39" customFormat="1">
      <c r="A29" s="32">
        <v>21</v>
      </c>
      <c r="B29" s="21" t="s">
        <v>19</v>
      </c>
      <c r="C29" s="36">
        <v>255</v>
      </c>
      <c r="D29" s="36">
        <v>1522</v>
      </c>
      <c r="E29" s="36">
        <v>26</v>
      </c>
      <c r="F29" s="36">
        <v>111</v>
      </c>
      <c r="G29" s="21">
        <v>0</v>
      </c>
      <c r="H29" s="21">
        <v>0</v>
      </c>
      <c r="I29" s="21">
        <v>50</v>
      </c>
      <c r="J29" s="21">
        <v>176</v>
      </c>
      <c r="K29" s="21">
        <v>0</v>
      </c>
      <c r="L29" s="21">
        <v>0</v>
      </c>
      <c r="M29" s="21">
        <f>C29+E29+G29+I29+K29</f>
        <v>331</v>
      </c>
      <c r="N29" s="35">
        <f>D29+F29+H29+J29+L29</f>
        <v>1809</v>
      </c>
    </row>
    <row r="30" spans="1:15">
      <c r="A30" s="32">
        <v>22</v>
      </c>
      <c r="B30" s="21" t="s">
        <v>18</v>
      </c>
      <c r="C30" s="38">
        <v>163</v>
      </c>
      <c r="D30" s="38">
        <v>831</v>
      </c>
      <c r="E30" s="38">
        <v>12</v>
      </c>
      <c r="F30" s="38">
        <v>74</v>
      </c>
      <c r="G30" s="21">
        <v>0</v>
      </c>
      <c r="H30" s="21">
        <v>0</v>
      </c>
      <c r="I30" s="21">
        <v>4</v>
      </c>
      <c r="J30" s="21">
        <v>6</v>
      </c>
      <c r="K30" s="21">
        <v>15</v>
      </c>
      <c r="L30" s="21">
        <v>23</v>
      </c>
      <c r="M30" s="21">
        <f>C30+E30+G30+I30+K30</f>
        <v>194</v>
      </c>
      <c r="N30" s="35">
        <f>D30+F30+H30+J30+L30</f>
        <v>934</v>
      </c>
    </row>
    <row r="31" spans="1:15">
      <c r="A31" s="32">
        <v>23</v>
      </c>
      <c r="B31" s="20" t="s">
        <v>17</v>
      </c>
      <c r="C31" s="37">
        <v>155</v>
      </c>
      <c r="D31" s="37">
        <v>744</v>
      </c>
      <c r="E31" s="37">
        <v>7</v>
      </c>
      <c r="F31" s="37">
        <v>32</v>
      </c>
      <c r="G31" s="20"/>
      <c r="H31" s="20"/>
      <c r="I31" s="20">
        <v>0</v>
      </c>
      <c r="J31" s="20">
        <v>0</v>
      </c>
      <c r="K31" s="20">
        <v>14</v>
      </c>
      <c r="L31" s="20">
        <v>94</v>
      </c>
      <c r="M31" s="21">
        <f>C31+E31+G31+I31+K31</f>
        <v>176</v>
      </c>
      <c r="N31" s="35">
        <f>D31+F31+H31+J31+L31</f>
        <v>870</v>
      </c>
    </row>
    <row r="32" spans="1:15">
      <c r="A32" s="32">
        <v>24</v>
      </c>
      <c r="B32" s="21" t="s">
        <v>16</v>
      </c>
      <c r="C32" s="36">
        <v>32</v>
      </c>
      <c r="D32" s="36">
        <v>179</v>
      </c>
      <c r="E32" s="36">
        <v>11</v>
      </c>
      <c r="F32" s="36">
        <v>79</v>
      </c>
      <c r="G32" s="21"/>
      <c r="H32" s="21"/>
      <c r="I32" s="21">
        <v>9</v>
      </c>
      <c r="J32" s="21">
        <v>80</v>
      </c>
      <c r="K32" s="21">
        <v>9</v>
      </c>
      <c r="L32" s="21">
        <v>80</v>
      </c>
      <c r="M32" s="21">
        <f>C32+E32+G32+I32+K32</f>
        <v>61</v>
      </c>
      <c r="N32" s="35">
        <f>D32+F32+H32+J32+L32</f>
        <v>418</v>
      </c>
    </row>
    <row r="33" spans="1:16">
      <c r="A33" s="32">
        <v>25</v>
      </c>
      <c r="B33" s="21" t="s">
        <v>15</v>
      </c>
      <c r="C33" s="36">
        <v>138</v>
      </c>
      <c r="D33" s="36">
        <v>59</v>
      </c>
      <c r="E33" s="36">
        <v>25</v>
      </c>
      <c r="F33" s="36">
        <v>11</v>
      </c>
      <c r="G33" s="21"/>
      <c r="H33" s="21"/>
      <c r="I33" s="21">
        <v>2</v>
      </c>
      <c r="J33" s="21">
        <v>1</v>
      </c>
      <c r="K33" s="21">
        <v>0</v>
      </c>
      <c r="L33" s="21">
        <v>0</v>
      </c>
      <c r="M33" s="21">
        <f>C33+E33+G33+I33+K33</f>
        <v>165</v>
      </c>
      <c r="N33" s="35">
        <f>D33+F33+H33+J33+L33</f>
        <v>71</v>
      </c>
    </row>
    <row r="34" spans="1:16" ht="18.600000000000001" thickBot="1">
      <c r="A34" s="32">
        <v>26</v>
      </c>
      <c r="B34" s="21" t="s">
        <v>14</v>
      </c>
      <c r="C34" s="34">
        <v>16</v>
      </c>
      <c r="D34" s="34">
        <v>12</v>
      </c>
      <c r="E34" s="34">
        <v>27</v>
      </c>
      <c r="F34" s="34">
        <v>13</v>
      </c>
      <c r="G34" s="33">
        <v>0</v>
      </c>
      <c r="H34" s="33">
        <v>0</v>
      </c>
      <c r="I34" s="33">
        <v>296</v>
      </c>
      <c r="J34" s="33">
        <v>141</v>
      </c>
      <c r="K34" s="33">
        <v>241</v>
      </c>
      <c r="L34" s="33">
        <v>118</v>
      </c>
      <c r="M34" s="33">
        <f>C34+E34+G34+I34+K34</f>
        <v>580</v>
      </c>
      <c r="N34" s="19">
        <f>D34+F34+H34+J34+L34</f>
        <v>284</v>
      </c>
    </row>
    <row r="35" spans="1:16" ht="18.600000000000001" thickBot="1">
      <c r="A35" s="11"/>
      <c r="B35" s="10" t="s">
        <v>7</v>
      </c>
      <c r="C35" s="10">
        <f>SUM(C21:C34)</f>
        <v>3875</v>
      </c>
      <c r="D35" s="10">
        <f>SUM(D21:D34)</f>
        <v>7551</v>
      </c>
      <c r="E35" s="10">
        <f>SUM(E21:E34)</f>
        <v>1467</v>
      </c>
      <c r="F35" s="9">
        <f>SUM(F21:F34)</f>
        <v>1394</v>
      </c>
      <c r="G35" s="9">
        <f>SUM(G21:G34)</f>
        <v>0</v>
      </c>
      <c r="H35" s="9">
        <f>SUM(H21:H34)</f>
        <v>0</v>
      </c>
      <c r="I35" s="9">
        <f>SUM(I21:I34)</f>
        <v>393</v>
      </c>
      <c r="J35" s="9">
        <f>SUM(J21:J34)</f>
        <v>594</v>
      </c>
      <c r="K35" s="9">
        <f>SUM(K21:K34)</f>
        <v>412</v>
      </c>
      <c r="L35" s="10">
        <f>SUM(L21:L34)</f>
        <v>2506</v>
      </c>
      <c r="M35" s="10">
        <f>SUM(M21:M34)</f>
        <v>6147</v>
      </c>
      <c r="N35" s="9">
        <f>SUM(N21:N34)</f>
        <v>12045</v>
      </c>
    </row>
    <row r="36" spans="1:16">
      <c r="A36" s="28" t="s">
        <v>13</v>
      </c>
      <c r="B36" s="27" t="s">
        <v>12</v>
      </c>
      <c r="C36" s="27"/>
      <c r="D36" s="27"/>
      <c r="E36" s="27"/>
      <c r="F36" s="27"/>
      <c r="G36" s="27"/>
      <c r="H36" s="27"/>
      <c r="I36" s="26"/>
      <c r="J36" s="26"/>
      <c r="K36" s="26"/>
      <c r="L36" s="26"/>
      <c r="M36" s="25"/>
      <c r="N36" s="24"/>
    </row>
    <row r="37" spans="1:16" ht="18.600000000000001" thickBot="1">
      <c r="A37" s="32">
        <v>27</v>
      </c>
      <c r="B37" s="31" t="s">
        <v>11</v>
      </c>
      <c r="C37" s="20">
        <v>24</v>
      </c>
      <c r="D37" s="20">
        <v>29</v>
      </c>
      <c r="E37" s="20">
        <v>18</v>
      </c>
      <c r="F37" s="20">
        <v>20</v>
      </c>
      <c r="G37" s="20">
        <v>0</v>
      </c>
      <c r="H37" s="20">
        <v>0</v>
      </c>
      <c r="I37" s="20">
        <v>1</v>
      </c>
      <c r="J37" s="20">
        <v>1</v>
      </c>
      <c r="K37" s="20">
        <v>2</v>
      </c>
      <c r="L37" s="20">
        <v>5</v>
      </c>
      <c r="M37" s="20">
        <f>C37+E37+G37+I37+K37</f>
        <v>45</v>
      </c>
      <c r="N37" s="30">
        <f>D37+F37+H37+J37+L37</f>
        <v>55</v>
      </c>
    </row>
    <row r="38" spans="1:16" ht="18.600000000000001" thickBot="1">
      <c r="A38" s="11"/>
      <c r="B38" s="10" t="s">
        <v>7</v>
      </c>
      <c r="C38" s="10">
        <f>SUM(C37:C37)</f>
        <v>24</v>
      </c>
      <c r="D38" s="10">
        <f>SUM(D37:D37)</f>
        <v>29</v>
      </c>
      <c r="E38" s="10">
        <f>SUM(E37:E37)</f>
        <v>18</v>
      </c>
      <c r="F38" s="10">
        <f>SUM(F37:F37)</f>
        <v>20</v>
      </c>
      <c r="G38" s="10">
        <f>SUM(G37:G37)</f>
        <v>0</v>
      </c>
      <c r="H38" s="9">
        <f>SUM(H37:H37)</f>
        <v>0</v>
      </c>
      <c r="I38" s="9">
        <f>SUM(I37:I37)</f>
        <v>1</v>
      </c>
      <c r="J38" s="9">
        <f>SUM(J37:J37)</f>
        <v>1</v>
      </c>
      <c r="K38" s="9">
        <f>SUM(K37:K37)</f>
        <v>2</v>
      </c>
      <c r="L38" s="9">
        <f>SUM(L37:L37)</f>
        <v>5</v>
      </c>
      <c r="M38" s="9">
        <f>SUM(M37:M37)</f>
        <v>45</v>
      </c>
      <c r="N38" s="29">
        <f>SUM(N37:N37)</f>
        <v>55</v>
      </c>
    </row>
    <row r="39" spans="1:16">
      <c r="A39" s="28" t="s">
        <v>10</v>
      </c>
      <c r="B39" s="27" t="s">
        <v>9</v>
      </c>
      <c r="C39" s="27"/>
      <c r="D39" s="27"/>
      <c r="E39" s="27"/>
      <c r="F39" s="27"/>
      <c r="G39" s="27"/>
      <c r="H39" s="27"/>
      <c r="I39" s="26"/>
      <c r="J39" s="26"/>
      <c r="K39" s="26"/>
      <c r="L39" s="26"/>
      <c r="M39" s="25"/>
      <c r="N39" s="24"/>
    </row>
    <row r="40" spans="1:16" ht="18.600000000000001" thickBot="1">
      <c r="A40" s="23">
        <v>28</v>
      </c>
      <c r="B40" s="22" t="s">
        <v>8</v>
      </c>
      <c r="C40" s="21">
        <v>699</v>
      </c>
      <c r="D40" s="21">
        <v>349</v>
      </c>
      <c r="E40" s="21">
        <v>1</v>
      </c>
      <c r="F40" s="21">
        <v>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0">
        <f>C40+E40+G40+I40+K40</f>
        <v>700</v>
      </c>
      <c r="N40" s="19">
        <f>D40+F40+H40+J40+L40</f>
        <v>352</v>
      </c>
    </row>
    <row r="41" spans="1:16" ht="18.600000000000001" thickBot="1">
      <c r="A41" s="11"/>
      <c r="B41" s="10" t="s">
        <v>7</v>
      </c>
      <c r="C41" s="10">
        <f>SUM(C40)</f>
        <v>699</v>
      </c>
      <c r="D41" s="10">
        <f>SUM(D40)</f>
        <v>349</v>
      </c>
      <c r="E41" s="10">
        <f>SUM(E40)</f>
        <v>1</v>
      </c>
      <c r="F41" s="10">
        <f>SUM(F40)</f>
        <v>3</v>
      </c>
      <c r="G41" s="10">
        <f>SUM(G40)</f>
        <v>0</v>
      </c>
      <c r="H41" s="10">
        <f>SUM(H40)</f>
        <v>0</v>
      </c>
      <c r="I41" s="10">
        <f>SUM(I40)</f>
        <v>0</v>
      </c>
      <c r="J41" s="10">
        <f>SUM(J40)</f>
        <v>0</v>
      </c>
      <c r="K41" s="10">
        <f>SUM(K40)</f>
        <v>0</v>
      </c>
      <c r="L41" s="10">
        <f>SUM(L40)</f>
        <v>0</v>
      </c>
      <c r="M41" s="10">
        <f>SUM(M40)</f>
        <v>700</v>
      </c>
      <c r="N41" s="9">
        <f>SUM(N40)</f>
        <v>352</v>
      </c>
    </row>
    <row r="42" spans="1:16" ht="18.600000000000001" thickBot="1">
      <c r="A42" s="16"/>
      <c r="B42" s="15" t="s">
        <v>6</v>
      </c>
      <c r="C42" s="15"/>
      <c r="D42" s="15"/>
      <c r="E42" s="15"/>
      <c r="F42" s="15"/>
      <c r="G42" s="15"/>
      <c r="H42" s="15"/>
      <c r="I42" s="14"/>
      <c r="J42" s="14"/>
      <c r="K42" s="14"/>
      <c r="L42" s="14"/>
      <c r="M42" s="13"/>
      <c r="N42" s="18"/>
      <c r="O42" s="2"/>
      <c r="P42" s="2"/>
    </row>
    <row r="43" spans="1:16" ht="18.600000000000001" thickBot="1">
      <c r="A43" s="11"/>
      <c r="B43" s="10" t="s">
        <v>5</v>
      </c>
      <c r="C43" s="10">
        <f>SUM(C19+C35)</f>
        <v>6249</v>
      </c>
      <c r="D43" s="9">
        <f>SUM(D19+D35)</f>
        <v>14073</v>
      </c>
      <c r="E43" s="10">
        <f>SUM(E19+E35)</f>
        <v>2590</v>
      </c>
      <c r="F43" s="9">
        <f>SUM(F19+F35)</f>
        <v>3696</v>
      </c>
      <c r="G43" s="10">
        <f>SUM(G19+G35)</f>
        <v>0</v>
      </c>
      <c r="H43" s="9">
        <f>SUM(H19+H35)</f>
        <v>0</v>
      </c>
      <c r="I43" s="10">
        <f>SUM(I19+I35)</f>
        <v>470</v>
      </c>
      <c r="J43" s="9">
        <f>SUM(J19+J35)</f>
        <v>805</v>
      </c>
      <c r="K43" s="9">
        <f>SUM(K19+K35)</f>
        <v>1099</v>
      </c>
      <c r="L43" s="9">
        <f>SUM(L19+L35)</f>
        <v>10221</v>
      </c>
      <c r="M43" s="9">
        <f>SUM(M19+M35)</f>
        <v>10408</v>
      </c>
      <c r="N43" s="9">
        <f>SUM(N19+N35)</f>
        <v>28795</v>
      </c>
      <c r="O43" s="2"/>
      <c r="P43" s="2"/>
    </row>
    <row r="44" spans="1:16" ht="18.600000000000001" thickBot="1">
      <c r="A44" s="16"/>
      <c r="B44" s="13" t="s">
        <v>4</v>
      </c>
      <c r="C44" s="13">
        <f>SUM(C38)</f>
        <v>24</v>
      </c>
      <c r="D44" s="13">
        <f>SUM(D38)</f>
        <v>29</v>
      </c>
      <c r="E44" s="13">
        <f>SUM(E38)</f>
        <v>18</v>
      </c>
      <c r="F44" s="17">
        <f>SUM(F38)</f>
        <v>20</v>
      </c>
      <c r="G44" s="13">
        <f>SUM(G38)</f>
        <v>0</v>
      </c>
      <c r="H44" s="17">
        <f>SUM(H38)</f>
        <v>0</v>
      </c>
      <c r="I44" s="13">
        <f>SUM(I38)</f>
        <v>1</v>
      </c>
      <c r="J44" s="17">
        <f>SUM(J38)</f>
        <v>1</v>
      </c>
      <c r="K44" s="17">
        <f>SUM(K38)</f>
        <v>2</v>
      </c>
      <c r="L44" s="17">
        <f>SUM(L38)</f>
        <v>5</v>
      </c>
      <c r="M44" s="9">
        <f>M38</f>
        <v>45</v>
      </c>
      <c r="N44" s="9">
        <f>N38</f>
        <v>55</v>
      </c>
      <c r="O44" s="2"/>
      <c r="P44" s="2"/>
    </row>
    <row r="45" spans="1:16" ht="18.600000000000001" thickBot="1">
      <c r="A45" s="11"/>
      <c r="B45" s="10" t="s">
        <v>3</v>
      </c>
      <c r="C45" s="10">
        <f>SUM(C43+C44)</f>
        <v>6273</v>
      </c>
      <c r="D45" s="10">
        <f>SUM(D43+D44)</f>
        <v>14102</v>
      </c>
      <c r="E45" s="10">
        <f>SUM(E43+E44)</f>
        <v>2608</v>
      </c>
      <c r="F45" s="9">
        <f>SUM(F43+F44)</f>
        <v>3716</v>
      </c>
      <c r="G45" s="10">
        <f>SUM(G43+G44)</f>
        <v>0</v>
      </c>
      <c r="H45" s="10">
        <f>SUM(H43+H44)</f>
        <v>0</v>
      </c>
      <c r="I45" s="10">
        <f>SUM(I43+I44)</f>
        <v>471</v>
      </c>
      <c r="J45" s="10">
        <f>SUM(J43+J44)</f>
        <v>806</v>
      </c>
      <c r="K45" s="10">
        <f>SUM(K43+K44)</f>
        <v>1101</v>
      </c>
      <c r="L45" s="10">
        <f>SUM(L43+L44)</f>
        <v>10226</v>
      </c>
      <c r="M45" s="10">
        <f>SUM(M43+M44)</f>
        <v>10453</v>
      </c>
      <c r="N45" s="9">
        <f>SUM(N43+N44)</f>
        <v>28850</v>
      </c>
      <c r="O45" s="2"/>
      <c r="P45" s="2"/>
    </row>
    <row r="46" spans="1:16" ht="18.600000000000001" thickBot="1">
      <c r="A46" s="16"/>
      <c r="B46" s="15" t="s">
        <v>2</v>
      </c>
      <c r="C46" s="15"/>
      <c r="D46" s="15"/>
      <c r="E46" s="15"/>
      <c r="F46" s="15"/>
      <c r="G46" s="15"/>
      <c r="H46" s="15"/>
      <c r="I46" s="14"/>
      <c r="J46" s="14"/>
      <c r="K46" s="14"/>
      <c r="L46" s="14"/>
      <c r="M46" s="13"/>
      <c r="N46" s="12"/>
      <c r="O46" s="2"/>
      <c r="P46" s="2"/>
    </row>
    <row r="47" spans="1:16" ht="18.600000000000001" thickBot="1">
      <c r="A47" s="11"/>
      <c r="B47" s="10" t="s">
        <v>1</v>
      </c>
      <c r="C47" s="10">
        <f>SUM(C41+C45)</f>
        <v>6972</v>
      </c>
      <c r="D47" s="9">
        <f>SUM(D41+D45)</f>
        <v>14451</v>
      </c>
      <c r="E47" s="9">
        <f>SUM(E41+E45)</f>
        <v>2609</v>
      </c>
      <c r="F47" s="9">
        <f>SUM(F41+F45)</f>
        <v>3719</v>
      </c>
      <c r="G47" s="9">
        <f>SUM(G41+G45)</f>
        <v>0</v>
      </c>
      <c r="H47" s="9">
        <f>SUM(H41+H45)</f>
        <v>0</v>
      </c>
      <c r="I47" s="9">
        <f>SUM(I41+I45)</f>
        <v>471</v>
      </c>
      <c r="J47" s="9">
        <f>SUM(J41+J45)</f>
        <v>806</v>
      </c>
      <c r="K47" s="9">
        <f>SUM(K41+K45)</f>
        <v>1101</v>
      </c>
      <c r="L47" s="9">
        <f>SUM(L41+L45)</f>
        <v>10226</v>
      </c>
      <c r="M47" s="9">
        <f>SUM(M41+M45)</f>
        <v>11153</v>
      </c>
      <c r="N47" s="9">
        <f>SUM(N41+N45)</f>
        <v>29202</v>
      </c>
      <c r="O47" s="2"/>
      <c r="P47" s="2"/>
    </row>
    <row r="48" spans="1:16" ht="25.5" customHeight="1">
      <c r="A48" s="8"/>
      <c r="B48" s="7"/>
      <c r="C48" s="7"/>
      <c r="D48" s="7"/>
      <c r="E48" s="6"/>
      <c r="F48" s="6"/>
      <c r="G48" s="6"/>
      <c r="H48" s="6"/>
      <c r="I48" s="4"/>
      <c r="J48" s="4"/>
      <c r="K48" s="4"/>
      <c r="L48" s="4"/>
      <c r="M48" s="5" t="s">
        <v>0</v>
      </c>
      <c r="N48" s="4"/>
      <c r="O48" s="2"/>
      <c r="P48" s="2"/>
    </row>
  </sheetData>
  <mergeCells count="15">
    <mergeCell ref="B6:H6"/>
    <mergeCell ref="B20:H20"/>
    <mergeCell ref="B36:H36"/>
    <mergeCell ref="B39:H39"/>
    <mergeCell ref="B42:H42"/>
    <mergeCell ref="B46:H46"/>
    <mergeCell ref="A1:N1"/>
    <mergeCell ref="A2:N2"/>
    <mergeCell ref="A3:N3"/>
    <mergeCell ref="C4:D4"/>
    <mergeCell ref="E4:F4"/>
    <mergeCell ref="G4:H4"/>
    <mergeCell ref="I4:J4"/>
    <mergeCell ref="K4:L4"/>
    <mergeCell ref="M4:N4"/>
  </mergeCells>
  <printOptions horizontalCentered="1"/>
  <pageMargins left="0.26" right="0.17" top="1.49" bottom="0.23622047244094491" header="0.62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MIN-DIS </vt:lpstr>
      <vt:lpstr>'MIN-DIS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2021-03-16T08:01:40Z</dcterms:created>
  <dcterms:modified xsi:type="dcterms:W3CDTF">2021-03-16T08:02:00Z</dcterms:modified>
</cp:coreProperties>
</file>