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WOMEN1" sheetId="1" r:id="rId1"/>
  </sheets>
  <definedNames>
    <definedName name="_xlnm.Print_Area" localSheetId="0">WOMEN1!$A$2:$H$49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8" i="1" s="1"/>
  <c r="I46" i="1"/>
  <c r="I48" i="1" s="1"/>
  <c r="J45" i="1"/>
  <c r="I45" i="1"/>
  <c r="F45" i="1"/>
  <c r="E45" i="1"/>
  <c r="D45" i="1"/>
  <c r="H45" i="1" s="1"/>
  <c r="J44" i="1"/>
  <c r="I44" i="1"/>
  <c r="F44" i="1"/>
  <c r="F46" i="1" s="1"/>
  <c r="F42" i="1"/>
  <c r="F48" i="1" s="1"/>
  <c r="E42" i="1"/>
  <c r="D42" i="1"/>
  <c r="C42" i="1"/>
  <c r="H41" i="1"/>
  <c r="H42" i="1" s="1"/>
  <c r="G41" i="1"/>
  <c r="G42" i="1" s="1"/>
  <c r="F39" i="1"/>
  <c r="E39" i="1"/>
  <c r="D39" i="1"/>
  <c r="C39" i="1"/>
  <c r="C45" i="1" s="1"/>
  <c r="G45" i="1" s="1"/>
  <c r="H38" i="1"/>
  <c r="H39" i="1" s="1"/>
  <c r="G38" i="1"/>
  <c r="G39" i="1" s="1"/>
  <c r="F36" i="1"/>
  <c r="E36" i="1"/>
  <c r="D36" i="1"/>
  <c r="C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H36" i="1" s="1"/>
  <c r="G22" i="1"/>
  <c r="G36" i="1" s="1"/>
  <c r="F20" i="1"/>
  <c r="E20" i="1"/>
  <c r="E44" i="1" s="1"/>
  <c r="E46" i="1" s="1"/>
  <c r="D20" i="1"/>
  <c r="D44" i="1" s="1"/>
  <c r="C20" i="1"/>
  <c r="C44" i="1" s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H20" i="1" s="1"/>
  <c r="G10" i="1"/>
  <c r="H9" i="1"/>
  <c r="G9" i="1"/>
  <c r="H8" i="1"/>
  <c r="G8" i="1"/>
  <c r="G20" i="1" s="1"/>
  <c r="C46" i="1" l="1"/>
  <c r="G46" i="1" s="1"/>
  <c r="G48" i="1" s="1"/>
  <c r="G44" i="1"/>
  <c r="D46" i="1"/>
  <c r="H46" i="1" s="1"/>
  <c r="H48" i="1" s="1"/>
  <c r="H44" i="1"/>
  <c r="E48" i="1"/>
  <c r="D48" i="1" l="1"/>
  <c r="C48" i="1"/>
</calcChain>
</file>

<file path=xl/sharedStrings.xml><?xml version="1.0" encoding="utf-8"?>
<sst xmlns="http://schemas.openxmlformats.org/spreadsheetml/2006/main" count="68" uniqueCount="58">
  <si>
    <t>BANK WISE OUTSTANDING ADVANCES TO WOMEN BENEFICIARIES                                                                                     AS ON DECEMBER 2020</t>
  </si>
  <si>
    <t>(Amount ` in lac)</t>
  </si>
  <si>
    <t>SN</t>
  </si>
  <si>
    <t>BANK NAME</t>
  </si>
  <si>
    <t>Under Priority Sector</t>
  </si>
  <si>
    <t>Under Non Priority Sector</t>
  </si>
  <si>
    <t>Total</t>
  </si>
  <si>
    <t>D.R.I.</t>
  </si>
  <si>
    <t>DRI</t>
  </si>
  <si>
    <t>NUMBER</t>
  </si>
  <si>
    <t>AMOUNT</t>
  </si>
  <si>
    <t xml:space="preserve">NUMBER </t>
  </si>
  <si>
    <t>A.</t>
  </si>
  <si>
    <t>PUBLIC SECTOR BANKS</t>
  </si>
  <si>
    <t>PUNJAB NATIONAL BANK</t>
  </si>
  <si>
    <t>`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</si>
  <si>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</si>
  <si>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</si>
  <si>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</si>
  <si>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</si>
  <si>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</si>
  <si>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</si>
  <si>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</si>
  <si>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</si>
  <si>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</si>
  <si>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</si>
  <si>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</si>
  <si>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</si>
  <si>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 xml:space="preserve">B. </t>
  </si>
  <si>
    <t>PRIVATE SECTOR BANKS &amp; SMALL FINANCE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</si>
  <si>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</si>
  <si>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</si>
  <si>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</si>
  <si>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</si>
  <si>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</si>
  <si>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</si>
  <si>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</si>
  <si>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</si>
  <si>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</si>
  <si>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</si>
  <si>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</si>
  <si>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</si>
  <si>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</si>
  <si>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</si>
  <si>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</si>
  <si>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</si>
  <si>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</si>
  <si>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</si>
  <si>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</si>
  <si>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</si>
  <si>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</si>
  <si>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</si>
  <si>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</si>
  <si>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</si>
  <si>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</si>
  <si>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</si>
  <si>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</si>
  <si>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Annexure - 64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</si>
</sst>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4"/>
      <name val="Times New Roman"/>
    </font>
    <font>
      <b/>
      <sz val="1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u/>
      <sz val="14"/>
      <color indexed="12"/>
      <name val="Times New Roman"/>
      <family val="1"/>
    </font>
    <font>
      <b/>
      <sz val="12"/>
      <name val="Rupee Foradian"/>
      <family val="2"/>
    </font>
    <font>
      <sz val="14"/>
      <color rgb="FFFF000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6" fillId="0" borderId="1" xfId="0" applyFont="1" applyBorder="1"/>
    <xf numFmtId="0" fontId="6" fillId="0" borderId="3" xfId="0" applyFont="1" applyBorder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/>
    <xf numFmtId="1" fontId="4" fillId="0" borderId="20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0" fontId="3" fillId="0" borderId="22" xfId="0" applyFont="1" applyBorder="1"/>
    <xf numFmtId="0" fontId="3" fillId="0" borderId="23" xfId="0" applyFont="1" applyBorder="1"/>
    <xf numFmtId="0" fontId="6" fillId="0" borderId="15" xfId="1" applyFont="1" applyBorder="1" applyAlignment="1" applyProtection="1"/>
    <xf numFmtId="0" fontId="6" fillId="0" borderId="15" xfId="0" applyFont="1" applyBorder="1"/>
    <xf numFmtId="0" fontId="12" fillId="0" borderId="0" xfId="0" applyFont="1"/>
    <xf numFmtId="0" fontId="6" fillId="0" borderId="20" xfId="1" applyFont="1" applyBorder="1" applyAlignment="1" applyProtection="1"/>
    <xf numFmtId="0" fontId="6" fillId="0" borderId="20" xfId="0" applyFont="1" applyBorder="1"/>
    <xf numFmtId="0" fontId="13" fillId="0" borderId="0" xfId="0" applyFont="1"/>
    <xf numFmtId="0" fontId="6" fillId="0" borderId="0" xfId="0" applyFont="1" applyFill="1" applyBorder="1"/>
    <xf numFmtId="0" fontId="4" fillId="0" borderId="20" xfId="0" applyFont="1" applyFill="1" applyBorder="1" applyAlignment="1">
      <alignment horizontal="right" vertical="center"/>
    </xf>
    <xf numFmtId="1" fontId="4" fillId="0" borderId="20" xfId="0" applyNumberFormat="1" applyFont="1" applyFill="1" applyBorder="1"/>
    <xf numFmtId="0" fontId="4" fillId="0" borderId="2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/>
    <xf numFmtId="1" fontId="4" fillId="0" borderId="10" xfId="0" applyNumberFormat="1" applyFont="1" applyFill="1" applyBorder="1"/>
    <xf numFmtId="0" fontId="4" fillId="0" borderId="25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3" fillId="0" borderId="23" xfId="0" applyFont="1" applyFill="1" applyBorder="1"/>
    <xf numFmtId="0" fontId="6" fillId="0" borderId="20" xfId="1" applyFont="1" applyFill="1" applyBorder="1" applyAlignment="1" applyProtection="1"/>
    <xf numFmtId="0" fontId="6" fillId="0" borderId="20" xfId="0" applyFont="1" applyFill="1" applyBorder="1"/>
    <xf numFmtId="0" fontId="6" fillId="0" borderId="0" xfId="0" applyFont="1" applyFill="1"/>
    <xf numFmtId="1" fontId="4" fillId="0" borderId="20" xfId="0" applyNumberFormat="1" applyFont="1" applyFill="1" applyBorder="1" applyAlignment="1"/>
    <xf numFmtId="1" fontId="4" fillId="0" borderId="20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/>
    <xf numFmtId="1" fontId="4" fillId="0" borderId="25" xfId="0" applyNumberFormat="1" applyFont="1" applyFill="1" applyBorder="1" applyAlignment="1"/>
    <xf numFmtId="1" fontId="4" fillId="0" borderId="25" xfId="0" applyNumberFormat="1" applyFont="1" applyFill="1" applyBorder="1"/>
    <xf numFmtId="0" fontId="4" fillId="0" borderId="25" xfId="0" applyFont="1" applyFill="1" applyBorder="1"/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/>
    </xf>
    <xf numFmtId="1" fontId="4" fillId="0" borderId="11" xfId="0" applyNumberFormat="1" applyFont="1" applyFill="1" applyBorder="1"/>
    <xf numFmtId="0" fontId="4" fillId="0" borderId="27" xfId="0" applyFont="1" applyFill="1" applyBorder="1" applyAlignment="1">
      <alignment horizontal="center"/>
    </xf>
    <xf numFmtId="1" fontId="4" fillId="0" borderId="26" xfId="0" applyNumberFormat="1" applyFont="1" applyFill="1" applyBorder="1"/>
    <xf numFmtId="0" fontId="4" fillId="0" borderId="28" xfId="0" applyFont="1" applyFill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4" fillId="0" borderId="29" xfId="0" applyFont="1" applyFill="1" applyBorder="1"/>
    <xf numFmtId="1" fontId="4" fillId="0" borderId="29" xfId="0" applyNumberFormat="1" applyFont="1" applyFill="1" applyBorder="1"/>
    <xf numFmtId="1" fontId="4" fillId="0" borderId="30" xfId="0" applyNumberFormat="1" applyFont="1" applyFill="1" applyBorder="1"/>
    <xf numFmtId="0" fontId="8" fillId="0" borderId="31" xfId="0" applyFont="1" applyFill="1" applyBorder="1" applyAlignment="1">
      <alignment horizontal="center"/>
    </xf>
    <xf numFmtId="9" fontId="8" fillId="0" borderId="0" xfId="2" applyFont="1" applyFill="1" applyBorder="1"/>
    <xf numFmtId="0" fontId="8" fillId="0" borderId="0" xfId="0" applyFont="1" applyFill="1" applyBorder="1"/>
    <xf numFmtId="0" fontId="10" fillId="0" borderId="3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3" fillId="0" borderId="20" xfId="0" applyFont="1" applyBorder="1"/>
    <xf numFmtId="0" fontId="6" fillId="0" borderId="0" xfId="1" applyFont="1" applyAlignment="1" applyProtection="1"/>
    <xf numFmtId="0" fontId="15" fillId="0" borderId="0" xfId="0" applyFont="1" applyAlignment="1">
      <alignment horizontal="center"/>
    </xf>
    <xf numFmtId="0" fontId="15" fillId="0" borderId="0" xfId="0" applyFont="1"/>
    <xf numFmtId="0" fontId="4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N49"/>
  <sheetViews>
    <sheetView tabSelected="1" view="pageBreakPreview" zoomScaleSheetLayoutView="100" workbookViewId="0">
      <selection activeCell="C10" sqref="C10"/>
    </sheetView>
  </sheetViews>
  <sheetFormatPr defaultColWidth="8.90625" defaultRowHeight="18"/>
  <cols>
    <col min="1" max="1" width="6.453125" style="72" customWidth="1"/>
    <col min="2" max="2" width="28.6328125" style="3" customWidth="1"/>
    <col min="3" max="3" width="12.36328125" style="73" customWidth="1"/>
    <col min="4" max="4" width="12.08984375" style="73" customWidth="1"/>
    <col min="5" max="5" width="11.36328125" style="73" customWidth="1"/>
    <col min="6" max="6" width="13.1796875" style="73" customWidth="1"/>
    <col min="7" max="7" width="11.1796875" style="73" customWidth="1"/>
    <col min="8" max="8" width="11.90625" style="73" customWidth="1"/>
    <col min="9" max="9" width="9.453125" style="3" hidden="1" customWidth="1"/>
    <col min="10" max="10" width="9.6328125" style="3" hidden="1" customWidth="1"/>
    <col min="11" max="11" width="10.08984375" style="3" hidden="1" customWidth="1"/>
    <col min="12" max="12" width="12" style="3" hidden="1" customWidth="1"/>
    <col min="13" max="16384" width="8.90625" style="3"/>
  </cols>
  <sheetData>
    <row r="2" spans="1:14" s="2" customFormat="1" ht="23.4" thickBot="1">
      <c r="A2" s="84" t="s">
        <v>57</v>
      </c>
      <c r="B2" s="84"/>
      <c r="C2" s="84"/>
      <c r="D2" s="84"/>
      <c r="E2" s="84"/>
      <c r="F2" s="84"/>
      <c r="G2" s="84"/>
      <c r="H2" s="84"/>
      <c r="I2" s="1"/>
      <c r="J2" s="1"/>
    </row>
    <row r="3" spans="1:14" s="2" customFormat="1" ht="39" customHeight="1" thickBot="1">
      <c r="A3" s="85" t="s">
        <v>0</v>
      </c>
      <c r="B3" s="86"/>
      <c r="C3" s="86"/>
      <c r="D3" s="86"/>
      <c r="E3" s="86"/>
      <c r="F3" s="86"/>
      <c r="G3" s="86"/>
      <c r="H3" s="87"/>
      <c r="I3" s="3"/>
      <c r="J3" s="3"/>
    </row>
    <row r="4" spans="1:14" s="2" customFormat="1" ht="24" customHeight="1" thickBot="1">
      <c r="A4" s="88" t="s">
        <v>1</v>
      </c>
      <c r="B4" s="89"/>
      <c r="C4" s="89"/>
      <c r="D4" s="89"/>
      <c r="E4" s="89"/>
      <c r="F4" s="89"/>
      <c r="G4" s="89"/>
      <c r="H4" s="89"/>
      <c r="I4" s="3"/>
      <c r="J4" s="3"/>
    </row>
    <row r="5" spans="1:14" s="2" customFormat="1" ht="24.75" customHeight="1" thickTop="1" thickBot="1">
      <c r="A5" s="4" t="s">
        <v>2</v>
      </c>
      <c r="B5" s="5" t="s">
        <v>3</v>
      </c>
      <c r="C5" s="90" t="s">
        <v>4</v>
      </c>
      <c r="D5" s="90"/>
      <c r="E5" s="90" t="s">
        <v>5</v>
      </c>
      <c r="F5" s="90"/>
      <c r="G5" s="90" t="s">
        <v>6</v>
      </c>
      <c r="H5" s="91"/>
      <c r="I5" s="78" t="s">
        <v>7</v>
      </c>
      <c r="J5" s="79"/>
      <c r="K5" s="80" t="s">
        <v>8</v>
      </c>
      <c r="L5" s="81"/>
    </row>
    <row r="6" spans="1:14" s="2" customFormat="1" ht="16.8" thickTop="1" thickBot="1">
      <c r="A6" s="6"/>
      <c r="B6" s="7"/>
      <c r="C6" s="8" t="s">
        <v>9</v>
      </c>
      <c r="D6" s="8" t="s">
        <v>10</v>
      </c>
      <c r="E6" s="8" t="s">
        <v>9</v>
      </c>
      <c r="F6" s="8" t="s">
        <v>10</v>
      </c>
      <c r="G6" s="8" t="s">
        <v>11</v>
      </c>
      <c r="H6" s="9" t="s">
        <v>10</v>
      </c>
      <c r="I6" s="10" t="s">
        <v>9</v>
      </c>
      <c r="J6" s="11" t="s">
        <v>10</v>
      </c>
      <c r="K6" s="12" t="s">
        <v>9</v>
      </c>
      <c r="L6" s="13" t="s">
        <v>10</v>
      </c>
    </row>
    <row r="7" spans="1:14" ht="19.2" thickTop="1" thickBot="1">
      <c r="A7" s="14" t="s">
        <v>12</v>
      </c>
      <c r="B7" s="82" t="s">
        <v>13</v>
      </c>
      <c r="C7" s="82"/>
      <c r="D7" s="82"/>
      <c r="E7" s="82"/>
      <c r="F7" s="82"/>
      <c r="G7" s="82"/>
      <c r="H7" s="83"/>
      <c r="I7" s="15"/>
      <c r="J7" s="16"/>
      <c r="K7" s="17"/>
      <c r="L7" s="18"/>
    </row>
    <row r="8" spans="1:14">
      <c r="A8" s="19">
        <v>1</v>
      </c>
      <c r="B8" s="20" t="s">
        <v>14</v>
      </c>
      <c r="C8" s="21">
        <v>122940</v>
      </c>
      <c r="D8" s="21">
        <v>311400</v>
      </c>
      <c r="E8" s="21">
        <v>24482</v>
      </c>
      <c r="F8" s="21">
        <v>201620</v>
      </c>
      <c r="G8" s="21">
        <f t="shared" ref="G8:G19" si="0">SUM(C8+E8)</f>
        <v>147422</v>
      </c>
      <c r="H8" s="22">
        <f t="shared" ref="H8:H19" si="1">SUM(D8+F8)</f>
        <v>513020</v>
      </c>
      <c r="I8" s="23"/>
      <c r="J8" s="24"/>
      <c r="K8" s="25"/>
      <c r="L8" s="26"/>
      <c r="M8" s="27" t="s">
        <v>15</v>
      </c>
    </row>
    <row r="9" spans="1:14" s="30" customFormat="1">
      <c r="A9" s="19">
        <v>2</v>
      </c>
      <c r="B9" s="20" t="s">
        <v>16</v>
      </c>
      <c r="C9" s="21">
        <v>38316</v>
      </c>
      <c r="D9" s="21">
        <v>108209</v>
      </c>
      <c r="E9" s="21">
        <v>6897</v>
      </c>
      <c r="F9" s="21">
        <v>26265</v>
      </c>
      <c r="G9" s="21">
        <f t="shared" si="0"/>
        <v>45213</v>
      </c>
      <c r="H9" s="22">
        <f t="shared" si="1"/>
        <v>134474</v>
      </c>
      <c r="I9" s="23">
        <v>32</v>
      </c>
      <c r="J9" s="24">
        <v>4</v>
      </c>
      <c r="K9" s="28">
        <v>92</v>
      </c>
      <c r="L9" s="29">
        <v>12</v>
      </c>
      <c r="M9" s="3"/>
    </row>
    <row r="10" spans="1:14">
      <c r="A10" s="19">
        <v>3</v>
      </c>
      <c r="B10" s="20" t="s">
        <v>17</v>
      </c>
      <c r="C10" s="21">
        <v>23822</v>
      </c>
      <c r="D10" s="21">
        <v>51221</v>
      </c>
      <c r="E10" s="21">
        <v>2544</v>
      </c>
      <c r="F10" s="21">
        <v>3012</v>
      </c>
      <c r="G10" s="21">
        <f t="shared" si="0"/>
        <v>26366</v>
      </c>
      <c r="H10" s="22">
        <f t="shared" si="1"/>
        <v>54233</v>
      </c>
      <c r="I10" s="23">
        <v>188</v>
      </c>
      <c r="J10" s="24">
        <v>38.159999999999997</v>
      </c>
      <c r="K10" s="28">
        <v>207</v>
      </c>
      <c r="L10" s="29">
        <v>40.380000000000003</v>
      </c>
      <c r="M10" s="31"/>
      <c r="N10" s="31"/>
    </row>
    <row r="11" spans="1:14">
      <c r="A11" s="19">
        <v>4</v>
      </c>
      <c r="B11" s="74" t="s">
        <v>18</v>
      </c>
      <c r="C11" s="46">
        <v>38367</v>
      </c>
      <c r="D11" s="32">
        <v>96011</v>
      </c>
      <c r="E11" s="32">
        <v>34964</v>
      </c>
      <c r="F11" s="32">
        <v>35033</v>
      </c>
      <c r="G11" s="21">
        <f t="shared" si="0"/>
        <v>73331</v>
      </c>
      <c r="H11" s="22">
        <f t="shared" si="1"/>
        <v>131044</v>
      </c>
      <c r="I11" s="23">
        <v>29</v>
      </c>
      <c r="J11" s="24">
        <v>2.4500000000000002</v>
      </c>
      <c r="K11" s="28">
        <v>27</v>
      </c>
      <c r="L11" s="29">
        <v>2</v>
      </c>
    </row>
    <row r="12" spans="1:14">
      <c r="A12" s="19">
        <v>5</v>
      </c>
      <c r="B12" s="20" t="s">
        <v>19</v>
      </c>
      <c r="C12" s="32">
        <v>13200</v>
      </c>
      <c r="D12" s="32">
        <v>34973</v>
      </c>
      <c r="E12" s="32">
        <v>3071</v>
      </c>
      <c r="F12" s="32">
        <v>10941</v>
      </c>
      <c r="G12" s="21">
        <f t="shared" si="0"/>
        <v>16271</v>
      </c>
      <c r="H12" s="22">
        <f t="shared" si="1"/>
        <v>45914</v>
      </c>
      <c r="I12" s="23">
        <v>82</v>
      </c>
      <c r="J12" s="24">
        <v>12</v>
      </c>
      <c r="K12" s="28">
        <v>90</v>
      </c>
      <c r="L12" s="29">
        <v>9</v>
      </c>
    </row>
    <row r="13" spans="1:14">
      <c r="A13" s="19">
        <v>6</v>
      </c>
      <c r="B13" s="20" t="s">
        <v>20</v>
      </c>
      <c r="C13" s="32">
        <v>1531</v>
      </c>
      <c r="D13" s="32">
        <v>1841</v>
      </c>
      <c r="E13" s="32">
        <v>85</v>
      </c>
      <c r="F13" s="32">
        <v>144</v>
      </c>
      <c r="G13" s="21">
        <f t="shared" si="0"/>
        <v>1616</v>
      </c>
      <c r="H13" s="22">
        <f t="shared" si="1"/>
        <v>1985</v>
      </c>
      <c r="I13" s="23">
        <v>0</v>
      </c>
      <c r="J13" s="24">
        <v>0</v>
      </c>
      <c r="K13" s="28"/>
      <c r="L13" s="29"/>
    </row>
    <row r="14" spans="1:14" s="30" customFormat="1">
      <c r="A14" s="19">
        <v>7</v>
      </c>
      <c r="B14" s="20" t="s">
        <v>21</v>
      </c>
      <c r="C14" s="32">
        <v>39489</v>
      </c>
      <c r="D14" s="32">
        <v>207374</v>
      </c>
      <c r="E14" s="32">
        <v>0</v>
      </c>
      <c r="F14" s="32">
        <v>0</v>
      </c>
      <c r="G14" s="21">
        <f t="shared" si="0"/>
        <v>39489</v>
      </c>
      <c r="H14" s="22">
        <f t="shared" si="1"/>
        <v>207374</v>
      </c>
      <c r="I14" s="23"/>
      <c r="J14" s="24"/>
      <c r="K14" s="28">
        <v>59</v>
      </c>
      <c r="L14" s="29">
        <v>8</v>
      </c>
      <c r="M14" s="3"/>
    </row>
    <row r="15" spans="1:14">
      <c r="A15" s="19">
        <v>8</v>
      </c>
      <c r="B15" s="20" t="s">
        <v>22</v>
      </c>
      <c r="C15" s="21">
        <v>12193</v>
      </c>
      <c r="D15" s="21">
        <v>33977</v>
      </c>
      <c r="E15" s="21">
        <v>0</v>
      </c>
      <c r="F15" s="21">
        <v>0</v>
      </c>
      <c r="G15" s="21">
        <f t="shared" si="0"/>
        <v>12193</v>
      </c>
      <c r="H15" s="22">
        <f t="shared" si="1"/>
        <v>33977</v>
      </c>
      <c r="I15" s="23">
        <v>37</v>
      </c>
      <c r="J15" s="24">
        <v>4</v>
      </c>
      <c r="K15" s="28">
        <v>30</v>
      </c>
      <c r="L15" s="29">
        <v>4</v>
      </c>
    </row>
    <row r="16" spans="1:14">
      <c r="A16" s="19">
        <v>9</v>
      </c>
      <c r="B16" s="20" t="s">
        <v>23</v>
      </c>
      <c r="C16" s="21">
        <v>1896</v>
      </c>
      <c r="D16" s="21">
        <v>2759</v>
      </c>
      <c r="E16" s="21">
        <v>58</v>
      </c>
      <c r="F16" s="21">
        <v>95</v>
      </c>
      <c r="G16" s="33">
        <f t="shared" si="0"/>
        <v>1954</v>
      </c>
      <c r="H16" s="22">
        <f t="shared" si="1"/>
        <v>2854</v>
      </c>
      <c r="I16" s="23"/>
      <c r="J16" s="24"/>
      <c r="K16" s="28">
        <v>85</v>
      </c>
      <c r="L16" s="29">
        <v>2.12</v>
      </c>
    </row>
    <row r="17" spans="1:13">
      <c r="A17" s="19">
        <v>10</v>
      </c>
      <c r="B17" s="20" t="s">
        <v>24</v>
      </c>
      <c r="C17" s="21">
        <v>6388</v>
      </c>
      <c r="D17" s="21">
        <v>42904</v>
      </c>
      <c r="E17" s="21">
        <v>750</v>
      </c>
      <c r="F17" s="21">
        <v>3048</v>
      </c>
      <c r="G17" s="33">
        <f t="shared" si="0"/>
        <v>7138</v>
      </c>
      <c r="H17" s="22">
        <f t="shared" si="1"/>
        <v>45952</v>
      </c>
      <c r="I17" s="23"/>
      <c r="J17" s="24"/>
      <c r="K17" s="28">
        <v>257</v>
      </c>
      <c r="L17" s="29">
        <v>29.31</v>
      </c>
    </row>
    <row r="18" spans="1:13" s="30" customFormat="1">
      <c r="A18" s="19">
        <v>11</v>
      </c>
      <c r="B18" s="20" t="s">
        <v>25</v>
      </c>
      <c r="C18" s="32">
        <v>62669</v>
      </c>
      <c r="D18" s="32">
        <v>225361</v>
      </c>
      <c r="E18" s="32">
        <v>51326</v>
      </c>
      <c r="F18" s="32">
        <v>219407</v>
      </c>
      <c r="G18" s="33">
        <f t="shared" si="0"/>
        <v>113995</v>
      </c>
      <c r="H18" s="22">
        <f t="shared" si="1"/>
        <v>444768</v>
      </c>
      <c r="I18" s="23">
        <v>1305</v>
      </c>
      <c r="J18" s="24">
        <v>290</v>
      </c>
      <c r="K18" s="28">
        <v>1540</v>
      </c>
      <c r="L18" s="29">
        <v>294</v>
      </c>
      <c r="M18" s="3"/>
    </row>
    <row r="19" spans="1:13" ht="18.600000000000001" thickBot="1">
      <c r="A19" s="19">
        <v>12</v>
      </c>
      <c r="B19" s="20" t="s">
        <v>26</v>
      </c>
      <c r="C19" s="34">
        <v>11366</v>
      </c>
      <c r="D19" s="34">
        <v>48540</v>
      </c>
      <c r="E19" s="34">
        <v>3152</v>
      </c>
      <c r="F19" s="34">
        <v>20953</v>
      </c>
      <c r="G19" s="21">
        <f t="shared" si="0"/>
        <v>14518</v>
      </c>
      <c r="H19" s="22">
        <f t="shared" si="1"/>
        <v>69493</v>
      </c>
      <c r="I19" s="23"/>
      <c r="J19" s="24"/>
      <c r="K19" s="28">
        <v>36</v>
      </c>
      <c r="L19" s="29">
        <v>57</v>
      </c>
    </row>
    <row r="20" spans="1:13" ht="18.600000000000001" thickBot="1">
      <c r="A20" s="35"/>
      <c r="B20" s="36" t="s">
        <v>27</v>
      </c>
      <c r="C20" s="37">
        <f t="shared" ref="C20:H20" si="2">SUM(C8:C19)</f>
        <v>372177</v>
      </c>
      <c r="D20" s="37">
        <f t="shared" si="2"/>
        <v>1164570</v>
      </c>
      <c r="E20" s="37">
        <f t="shared" si="2"/>
        <v>127329</v>
      </c>
      <c r="F20" s="37">
        <f t="shared" si="2"/>
        <v>520518</v>
      </c>
      <c r="G20" s="37">
        <f t="shared" si="2"/>
        <v>499506</v>
      </c>
      <c r="H20" s="37">
        <f t="shared" si="2"/>
        <v>1685088</v>
      </c>
      <c r="K20" s="28"/>
      <c r="L20" s="29"/>
    </row>
    <row r="21" spans="1:13">
      <c r="A21" s="14" t="s">
        <v>28</v>
      </c>
      <c r="B21" s="82" t="s">
        <v>29</v>
      </c>
      <c r="C21" s="82"/>
      <c r="D21" s="82"/>
      <c r="E21" s="82"/>
      <c r="F21" s="82"/>
      <c r="G21" s="82"/>
      <c r="H21" s="83"/>
      <c r="K21" s="28"/>
      <c r="L21" s="29"/>
    </row>
    <row r="22" spans="1:13" s="44" customFormat="1">
      <c r="A22" s="19">
        <v>13</v>
      </c>
      <c r="B22" s="50" t="s">
        <v>30</v>
      </c>
      <c r="C22" s="38">
        <v>6808</v>
      </c>
      <c r="D22" s="38">
        <v>23202</v>
      </c>
      <c r="E22" s="38">
        <v>822</v>
      </c>
      <c r="F22" s="38">
        <v>4290</v>
      </c>
      <c r="G22" s="21">
        <f t="shared" ref="G22:H35" si="3">SUM(C22+E22)</f>
        <v>7630</v>
      </c>
      <c r="H22" s="39">
        <f t="shared" si="3"/>
        <v>27492</v>
      </c>
      <c r="I22" s="40">
        <v>0</v>
      </c>
      <c r="J22" s="41">
        <v>0</v>
      </c>
      <c r="K22" s="42"/>
      <c r="L22" s="43"/>
    </row>
    <row r="23" spans="1:13" ht="17.25" customHeight="1">
      <c r="A23" s="19">
        <v>14</v>
      </c>
      <c r="B23" s="20" t="s">
        <v>31</v>
      </c>
      <c r="C23" s="45">
        <v>535</v>
      </c>
      <c r="D23" s="45">
        <v>2990</v>
      </c>
      <c r="E23" s="45">
        <v>778</v>
      </c>
      <c r="F23" s="45">
        <v>5301</v>
      </c>
      <c r="G23" s="21">
        <f t="shared" si="3"/>
        <v>1313</v>
      </c>
      <c r="H23" s="22">
        <f t="shared" si="3"/>
        <v>8291</v>
      </c>
      <c r="I23" s="23">
        <v>24</v>
      </c>
      <c r="J23" s="24">
        <v>2.41</v>
      </c>
      <c r="K23" s="28">
        <v>29</v>
      </c>
      <c r="L23" s="29">
        <v>3.39</v>
      </c>
    </row>
    <row r="24" spans="1:13" s="30" customFormat="1">
      <c r="A24" s="19">
        <v>15</v>
      </c>
      <c r="B24" s="20" t="s">
        <v>32</v>
      </c>
      <c r="C24" s="32">
        <v>271829</v>
      </c>
      <c r="D24" s="46">
        <v>59995</v>
      </c>
      <c r="E24" s="46">
        <v>48318</v>
      </c>
      <c r="F24" s="46">
        <v>92649</v>
      </c>
      <c r="G24" s="33">
        <f t="shared" si="3"/>
        <v>320147</v>
      </c>
      <c r="H24" s="47">
        <f t="shared" si="3"/>
        <v>152644</v>
      </c>
      <c r="I24" s="23">
        <v>232</v>
      </c>
      <c r="J24" s="24">
        <v>21.4</v>
      </c>
      <c r="K24" s="28">
        <v>191</v>
      </c>
      <c r="L24" s="29">
        <v>20.61</v>
      </c>
      <c r="M24" s="3"/>
    </row>
    <row r="25" spans="1:13">
      <c r="A25" s="19">
        <v>16</v>
      </c>
      <c r="B25" s="20" t="s">
        <v>33</v>
      </c>
      <c r="C25" s="45">
        <v>0</v>
      </c>
      <c r="D25" s="45">
        <v>0</v>
      </c>
      <c r="E25" s="45">
        <v>58700</v>
      </c>
      <c r="F25" s="45">
        <v>459684</v>
      </c>
      <c r="G25" s="33">
        <f t="shared" si="3"/>
        <v>58700</v>
      </c>
      <c r="H25" s="22">
        <f t="shared" si="3"/>
        <v>459684</v>
      </c>
      <c r="I25" s="23">
        <v>0</v>
      </c>
      <c r="J25" s="24">
        <v>0</v>
      </c>
      <c r="K25" s="28">
        <v>0</v>
      </c>
      <c r="L25" s="29">
        <v>0</v>
      </c>
    </row>
    <row r="26" spans="1:13" s="30" customFormat="1">
      <c r="A26" s="19">
        <v>17</v>
      </c>
      <c r="B26" s="20" t="s">
        <v>34</v>
      </c>
      <c r="C26" s="45">
        <v>0</v>
      </c>
      <c r="D26" s="45">
        <v>0</v>
      </c>
      <c r="E26" s="45">
        <v>36</v>
      </c>
      <c r="F26" s="45">
        <v>378049</v>
      </c>
      <c r="G26" s="33">
        <f t="shared" si="3"/>
        <v>36</v>
      </c>
      <c r="H26" s="22">
        <f t="shared" si="3"/>
        <v>378049</v>
      </c>
      <c r="I26" s="23"/>
      <c r="J26" s="24"/>
      <c r="K26" s="28"/>
      <c r="L26" s="29"/>
      <c r="M26" s="3"/>
    </row>
    <row r="27" spans="1:13">
      <c r="A27" s="19">
        <v>18</v>
      </c>
      <c r="B27" s="20" t="s">
        <v>35</v>
      </c>
      <c r="C27" s="45">
        <v>15493</v>
      </c>
      <c r="D27" s="45">
        <v>2793</v>
      </c>
      <c r="E27" s="45">
        <v>0</v>
      </c>
      <c r="F27" s="45">
        <v>0</v>
      </c>
      <c r="G27" s="33">
        <f t="shared" si="3"/>
        <v>15493</v>
      </c>
      <c r="H27" s="22">
        <f t="shared" si="3"/>
        <v>2793</v>
      </c>
      <c r="I27" s="23"/>
      <c r="J27" s="24"/>
      <c r="K27" s="28"/>
      <c r="L27" s="29"/>
    </row>
    <row r="28" spans="1:13" s="30" customFormat="1">
      <c r="A28" s="19">
        <v>19</v>
      </c>
      <c r="B28" s="50" t="s">
        <v>36</v>
      </c>
      <c r="C28" s="48">
        <v>5867</v>
      </c>
      <c r="D28" s="48">
        <v>13142</v>
      </c>
      <c r="E28" s="48">
        <v>0</v>
      </c>
      <c r="F28" s="48">
        <v>0</v>
      </c>
      <c r="G28" s="49">
        <f t="shared" si="3"/>
        <v>5867</v>
      </c>
      <c r="H28" s="22">
        <f t="shared" si="3"/>
        <v>13142</v>
      </c>
      <c r="I28" s="23"/>
      <c r="J28" s="24"/>
      <c r="K28" s="28"/>
      <c r="L28" s="29"/>
      <c r="M28" s="3"/>
    </row>
    <row r="29" spans="1:13">
      <c r="A29" s="19">
        <v>20</v>
      </c>
      <c r="B29" s="50" t="s">
        <v>37</v>
      </c>
      <c r="C29" s="48">
        <v>19200</v>
      </c>
      <c r="D29" s="48">
        <v>61542</v>
      </c>
      <c r="E29" s="48">
        <v>0</v>
      </c>
      <c r="F29" s="48">
        <v>0</v>
      </c>
      <c r="G29" s="49">
        <f t="shared" si="3"/>
        <v>19200</v>
      </c>
      <c r="H29" s="22">
        <f t="shared" si="3"/>
        <v>61542</v>
      </c>
      <c r="I29" s="23"/>
      <c r="J29" s="24"/>
      <c r="K29" s="28"/>
      <c r="L29" s="29"/>
    </row>
    <row r="30" spans="1:13" s="30" customFormat="1">
      <c r="A30" s="19">
        <v>21</v>
      </c>
      <c r="B30" s="50" t="s">
        <v>38</v>
      </c>
      <c r="C30" s="48">
        <v>10645</v>
      </c>
      <c r="D30" s="48">
        <v>44884</v>
      </c>
      <c r="E30" s="48">
        <v>5302</v>
      </c>
      <c r="F30" s="48">
        <v>20975</v>
      </c>
      <c r="G30" s="49">
        <f t="shared" si="3"/>
        <v>15947</v>
      </c>
      <c r="H30" s="49">
        <f t="shared" si="3"/>
        <v>65859</v>
      </c>
      <c r="I30" s="23"/>
      <c r="J30" s="24"/>
      <c r="K30" s="28"/>
      <c r="L30" s="29"/>
      <c r="M30" s="3"/>
    </row>
    <row r="31" spans="1:13">
      <c r="A31" s="19">
        <v>22</v>
      </c>
      <c r="B31" s="50" t="s">
        <v>39</v>
      </c>
      <c r="C31" s="51">
        <v>5590</v>
      </c>
      <c r="D31" s="51">
        <v>393</v>
      </c>
      <c r="E31" s="51">
        <v>3402</v>
      </c>
      <c r="F31" s="51">
        <v>140</v>
      </c>
      <c r="G31" s="49">
        <f t="shared" si="3"/>
        <v>8992</v>
      </c>
      <c r="H31" s="39">
        <f t="shared" si="3"/>
        <v>533</v>
      </c>
      <c r="I31" s="23"/>
      <c r="J31" s="24"/>
      <c r="K31" s="28">
        <v>0</v>
      </c>
      <c r="L31" s="29">
        <v>0</v>
      </c>
    </row>
    <row r="32" spans="1:13">
      <c r="A32" s="19">
        <v>23</v>
      </c>
      <c r="B32" s="50" t="s">
        <v>40</v>
      </c>
      <c r="C32" s="48">
        <v>1071</v>
      </c>
      <c r="D32" s="48">
        <v>4541</v>
      </c>
      <c r="E32" s="48">
        <v>2247</v>
      </c>
      <c r="F32" s="48">
        <v>6966</v>
      </c>
      <c r="G32" s="49">
        <f t="shared" si="3"/>
        <v>3318</v>
      </c>
      <c r="H32" s="22">
        <f t="shared" si="3"/>
        <v>11507</v>
      </c>
      <c r="I32" s="23"/>
      <c r="J32" s="24"/>
      <c r="K32" s="28"/>
      <c r="L32" s="29"/>
    </row>
    <row r="33" spans="1:12">
      <c r="A33" s="19">
        <v>24</v>
      </c>
      <c r="B33" s="50" t="s">
        <v>41</v>
      </c>
      <c r="C33" s="48">
        <v>2987</v>
      </c>
      <c r="D33" s="48">
        <v>18803</v>
      </c>
      <c r="E33" s="48">
        <v>3644</v>
      </c>
      <c r="F33" s="48">
        <v>16754</v>
      </c>
      <c r="G33" s="49">
        <f t="shared" si="3"/>
        <v>6631</v>
      </c>
      <c r="H33" s="22">
        <f t="shared" si="3"/>
        <v>35557</v>
      </c>
      <c r="I33" s="23"/>
      <c r="J33" s="24"/>
      <c r="K33" s="28"/>
      <c r="L33" s="29"/>
    </row>
    <row r="34" spans="1:12">
      <c r="A34" s="19">
        <v>25</v>
      </c>
      <c r="B34" s="50" t="s">
        <v>42</v>
      </c>
      <c r="C34" s="52">
        <v>158975</v>
      </c>
      <c r="D34" s="48">
        <v>35181</v>
      </c>
      <c r="E34" s="48">
        <v>3665</v>
      </c>
      <c r="F34" s="48">
        <v>1246</v>
      </c>
      <c r="G34" s="49">
        <f>SUM(C34+E34)</f>
        <v>162640</v>
      </c>
      <c r="H34" s="49">
        <f t="shared" si="3"/>
        <v>36427</v>
      </c>
      <c r="I34" s="23"/>
      <c r="J34" s="24"/>
      <c r="K34" s="28"/>
      <c r="L34" s="29"/>
    </row>
    <row r="35" spans="1:12" ht="18.600000000000001" thickBot="1">
      <c r="A35" s="19">
        <v>26</v>
      </c>
      <c r="B35" s="50" t="s">
        <v>43</v>
      </c>
      <c r="C35" s="51">
        <v>67554</v>
      </c>
      <c r="D35" s="51">
        <v>18829</v>
      </c>
      <c r="E35" s="51">
        <v>323</v>
      </c>
      <c r="F35" s="51">
        <v>196</v>
      </c>
      <c r="G35" s="49">
        <f>SUM(C35+E35)</f>
        <v>67877</v>
      </c>
      <c r="H35" s="39">
        <f t="shared" si="3"/>
        <v>19025</v>
      </c>
      <c r="I35" s="23"/>
      <c r="J35" s="24"/>
      <c r="K35" s="28"/>
      <c r="L35" s="29"/>
    </row>
    <row r="36" spans="1:12" ht="18.600000000000001" thickBot="1">
      <c r="A36" s="53"/>
      <c r="B36" s="54" t="s">
        <v>27</v>
      </c>
      <c r="C36" s="37">
        <f t="shared" ref="C36:H36" si="4">SUM(C22:C35)</f>
        <v>566554</v>
      </c>
      <c r="D36" s="37">
        <f t="shared" si="4"/>
        <v>286295</v>
      </c>
      <c r="E36" s="37">
        <f t="shared" si="4"/>
        <v>127237</v>
      </c>
      <c r="F36" s="37">
        <f t="shared" si="4"/>
        <v>986250</v>
      </c>
      <c r="G36" s="37">
        <f t="shared" si="4"/>
        <v>693791</v>
      </c>
      <c r="H36" s="37">
        <f t="shared" si="4"/>
        <v>1272545</v>
      </c>
      <c r="I36" s="23"/>
      <c r="J36" s="24"/>
      <c r="K36" s="28"/>
      <c r="L36" s="29"/>
    </row>
    <row r="37" spans="1:12">
      <c r="A37" s="14" t="s">
        <v>44</v>
      </c>
      <c r="B37" s="82" t="s">
        <v>45</v>
      </c>
      <c r="C37" s="82"/>
      <c r="D37" s="82"/>
      <c r="E37" s="82"/>
      <c r="F37" s="82"/>
      <c r="G37" s="82"/>
      <c r="H37" s="83"/>
      <c r="I37" s="23"/>
      <c r="J37" s="24"/>
      <c r="K37" s="28"/>
      <c r="L37" s="29"/>
    </row>
    <row r="38" spans="1:12" ht="18.600000000000001" thickBot="1">
      <c r="A38" s="19">
        <v>27</v>
      </c>
      <c r="B38" s="75" t="s">
        <v>46</v>
      </c>
      <c r="C38" s="33">
        <v>69109</v>
      </c>
      <c r="D38" s="33">
        <v>103901</v>
      </c>
      <c r="E38" s="33">
        <v>7798</v>
      </c>
      <c r="F38" s="33">
        <v>7945</v>
      </c>
      <c r="G38" s="49">
        <f>SUM(C38+E38)</f>
        <v>76907</v>
      </c>
      <c r="H38" s="49">
        <f>SUM(D38+F38)</f>
        <v>111846</v>
      </c>
      <c r="I38" s="23"/>
      <c r="J38" s="24"/>
      <c r="K38" s="28"/>
      <c r="L38" s="29"/>
    </row>
    <row r="39" spans="1:12" ht="18.600000000000001" thickBot="1">
      <c r="A39" s="55"/>
      <c r="B39" s="36" t="s">
        <v>27</v>
      </c>
      <c r="C39" s="37">
        <f t="shared" ref="C39:H39" si="5">SUM(C38:C38)</f>
        <v>69109</v>
      </c>
      <c r="D39" s="37">
        <f t="shared" si="5"/>
        <v>103901</v>
      </c>
      <c r="E39" s="37">
        <f t="shared" si="5"/>
        <v>7798</v>
      </c>
      <c r="F39" s="37">
        <f t="shared" si="5"/>
        <v>7945</v>
      </c>
      <c r="G39" s="37">
        <f t="shared" si="5"/>
        <v>76907</v>
      </c>
      <c r="H39" s="56">
        <f t="shared" si="5"/>
        <v>111846</v>
      </c>
      <c r="I39" s="23"/>
      <c r="J39" s="24"/>
      <c r="K39" s="28"/>
      <c r="L39" s="29"/>
    </row>
    <row r="40" spans="1:12">
      <c r="A40" s="14" t="s">
        <v>47</v>
      </c>
      <c r="B40" s="82" t="s">
        <v>48</v>
      </c>
      <c r="C40" s="82"/>
      <c r="D40" s="82"/>
      <c r="E40" s="82"/>
      <c r="F40" s="82"/>
      <c r="G40" s="82"/>
      <c r="H40" s="83"/>
      <c r="I40" s="23"/>
      <c r="J40" s="24"/>
      <c r="K40" s="28"/>
      <c r="L40" s="29"/>
    </row>
    <row r="41" spans="1:12" ht="18.600000000000001" thickBot="1">
      <c r="A41" s="57">
        <v>28</v>
      </c>
      <c r="B41" s="51" t="s">
        <v>49</v>
      </c>
      <c r="C41" s="49">
        <v>66149</v>
      </c>
      <c r="D41" s="49">
        <v>37807</v>
      </c>
      <c r="E41" s="49">
        <v>24401</v>
      </c>
      <c r="F41" s="49">
        <v>18739</v>
      </c>
      <c r="G41" s="49">
        <f>SUM(C41+E41)</f>
        <v>90550</v>
      </c>
      <c r="H41" s="58">
        <f>SUM(D41+F41)</f>
        <v>56546</v>
      </c>
      <c r="I41" s="23"/>
      <c r="J41" s="24"/>
      <c r="K41" s="28"/>
      <c r="L41" s="29"/>
    </row>
    <row r="42" spans="1:12" ht="18.600000000000001" thickBot="1">
      <c r="A42" s="55"/>
      <c r="B42" s="36" t="s">
        <v>27</v>
      </c>
      <c r="C42" s="37">
        <f t="shared" ref="C42:H42" si="6">SUM(C41)</f>
        <v>66149</v>
      </c>
      <c r="D42" s="37">
        <f t="shared" si="6"/>
        <v>37807</v>
      </c>
      <c r="E42" s="37">
        <f t="shared" si="6"/>
        <v>24401</v>
      </c>
      <c r="F42" s="37">
        <f t="shared" si="6"/>
        <v>18739</v>
      </c>
      <c r="G42" s="37">
        <f t="shared" si="6"/>
        <v>90550</v>
      </c>
      <c r="H42" s="37">
        <f t="shared" si="6"/>
        <v>56546</v>
      </c>
      <c r="I42" s="23"/>
      <c r="J42" s="24"/>
      <c r="K42" s="28"/>
      <c r="L42" s="29"/>
    </row>
    <row r="43" spans="1:12" ht="18.600000000000001" thickBot="1">
      <c r="A43" s="59"/>
      <c r="B43" s="76" t="s">
        <v>50</v>
      </c>
      <c r="C43" s="76"/>
      <c r="D43" s="76"/>
      <c r="E43" s="76"/>
      <c r="F43" s="76"/>
      <c r="G43" s="76"/>
      <c r="H43" s="77"/>
      <c r="I43" s="60"/>
      <c r="J43" s="61"/>
      <c r="K43" s="28"/>
      <c r="L43" s="29"/>
    </row>
    <row r="44" spans="1:12" ht="18.600000000000001" thickBot="1">
      <c r="A44" s="55"/>
      <c r="B44" s="36" t="s">
        <v>51</v>
      </c>
      <c r="C44" s="37">
        <f>SUM(C20+C36)</f>
        <v>938731</v>
      </c>
      <c r="D44" s="37">
        <f>SUM(D20+D36)</f>
        <v>1450865</v>
      </c>
      <c r="E44" s="37">
        <f>SUM(E20+E36)</f>
        <v>254566</v>
      </c>
      <c r="F44" s="37">
        <f>SUM(F20+F36)</f>
        <v>1506768</v>
      </c>
      <c r="G44" s="37">
        <f t="shared" ref="G44:H46" si="7">SUM(C44+E44)</f>
        <v>1193297</v>
      </c>
      <c r="H44" s="56">
        <f t="shared" si="7"/>
        <v>2957633</v>
      </c>
      <c r="I44" s="60" t="e">
        <f>SUM(#REF!)</f>
        <v>#REF!</v>
      </c>
      <c r="J44" s="61" t="e">
        <f>SUM(#REF!)</f>
        <v>#REF!</v>
      </c>
      <c r="K44" s="28"/>
      <c r="L44" s="29"/>
    </row>
    <row r="45" spans="1:12" ht="18.600000000000001" thickBot="1">
      <c r="A45" s="59"/>
      <c r="B45" s="62" t="s">
        <v>52</v>
      </c>
      <c r="C45" s="63">
        <f>SUM(C39)</f>
        <v>69109</v>
      </c>
      <c r="D45" s="63">
        <f>SUM(D39)</f>
        <v>103901</v>
      </c>
      <c r="E45" s="63">
        <f>SUM(E39)</f>
        <v>7798</v>
      </c>
      <c r="F45" s="63">
        <f>SUM(F39)</f>
        <v>7945</v>
      </c>
      <c r="G45" s="63">
        <f t="shared" si="7"/>
        <v>76907</v>
      </c>
      <c r="H45" s="64">
        <f t="shared" si="7"/>
        <v>111846</v>
      </c>
      <c r="I45" s="60">
        <f>SUM(I39)</f>
        <v>0</v>
      </c>
      <c r="J45" s="61">
        <f>SUM(J39)</f>
        <v>0</v>
      </c>
      <c r="K45" s="28"/>
      <c r="L45" s="29"/>
    </row>
    <row r="46" spans="1:12" ht="18.600000000000001" thickBot="1">
      <c r="A46" s="55"/>
      <c r="B46" s="36" t="s">
        <v>53</v>
      </c>
      <c r="C46" s="37">
        <f>SUM(C44:C45)</f>
        <v>1007840</v>
      </c>
      <c r="D46" s="37">
        <f>SUM(D44:D45)</f>
        <v>1554766</v>
      </c>
      <c r="E46" s="37">
        <f>SUM(E44:E45)</f>
        <v>262364</v>
      </c>
      <c r="F46" s="37">
        <f>SUM(F44:F45)</f>
        <v>1514713</v>
      </c>
      <c r="G46" s="37">
        <f t="shared" si="7"/>
        <v>1270204</v>
      </c>
      <c r="H46" s="56">
        <f t="shared" si="7"/>
        <v>3069479</v>
      </c>
      <c r="I46" s="60" t="e">
        <f>SUM(I44:I45)</f>
        <v>#REF!</v>
      </c>
      <c r="J46" s="61" t="e">
        <f>SUM(J44:J45)</f>
        <v>#REF!</v>
      </c>
      <c r="K46" s="28"/>
      <c r="L46" s="29"/>
    </row>
    <row r="47" spans="1:12" ht="18.600000000000001" thickBot="1">
      <c r="A47" s="59"/>
      <c r="B47" s="76" t="s">
        <v>54</v>
      </c>
      <c r="C47" s="76"/>
      <c r="D47" s="76"/>
      <c r="E47" s="76"/>
      <c r="F47" s="76"/>
      <c r="G47" s="76"/>
      <c r="H47" s="77"/>
      <c r="I47" s="23"/>
      <c r="J47" s="24"/>
      <c r="K47" s="28"/>
      <c r="L47" s="29"/>
    </row>
    <row r="48" spans="1:12" ht="18.600000000000001" thickBot="1">
      <c r="A48" s="55"/>
      <c r="B48" s="36" t="s">
        <v>55</v>
      </c>
      <c r="C48" s="37">
        <f t="shared" ref="C48:H48" si="8">SUM(C42+C46)</f>
        <v>1073989</v>
      </c>
      <c r="D48" s="37">
        <f t="shared" si="8"/>
        <v>1592573</v>
      </c>
      <c r="E48" s="37">
        <f t="shared" si="8"/>
        <v>286765</v>
      </c>
      <c r="F48" s="37">
        <f t="shared" si="8"/>
        <v>1533452</v>
      </c>
      <c r="G48" s="37">
        <f t="shared" si="8"/>
        <v>1360754</v>
      </c>
      <c r="H48" s="56">
        <f t="shared" si="8"/>
        <v>3126025</v>
      </c>
      <c r="I48" s="23" t="e">
        <f>SUM(I41+I46)</f>
        <v>#REF!</v>
      </c>
      <c r="J48" s="24" t="e">
        <f>SUM(J41+J46)</f>
        <v>#REF!</v>
      </c>
      <c r="K48" s="28"/>
      <c r="L48" s="29"/>
    </row>
    <row r="49" spans="1:11" ht="32.25" customHeight="1">
      <c r="A49" s="65"/>
      <c r="B49" s="66"/>
      <c r="C49" s="67"/>
      <c r="D49" s="67"/>
      <c r="E49" s="68"/>
      <c r="F49" s="68"/>
      <c r="G49" s="69" t="s">
        <v>56</v>
      </c>
      <c r="H49" s="68"/>
      <c r="I49" s="23"/>
      <c r="J49" s="70"/>
      <c r="K49" s="71"/>
    </row>
  </sheetData>
  <mergeCells count="14">
    <mergeCell ref="A2:H2"/>
    <mergeCell ref="A3:H3"/>
    <mergeCell ref="A4:H4"/>
    <mergeCell ref="C5:D5"/>
    <mergeCell ref="E5:F5"/>
    <mergeCell ref="G5:H5"/>
    <mergeCell ref="B43:H43"/>
    <mergeCell ref="B47:H47"/>
    <mergeCell ref="I5:J5"/>
    <mergeCell ref="K5:L5"/>
    <mergeCell ref="B7:H7"/>
    <mergeCell ref="B21:H21"/>
    <mergeCell ref="B37:H37"/>
    <mergeCell ref="B40:H40"/>
  </mergeCells>
  <printOptions horizontalCentered="1" verticalCentered="1"/>
  <pageMargins left="0.39" right="0.27" top="0.1" bottom="0.1" header="0.25" footer="0.39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WOMEN1</vt:lpstr>
      <vt:lpstr>WOMEN1!Print_Area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2021-02-05T13:37:46Z</cp:lastPrinted>
  <dcterms:created xsi:type="dcterms:W3CDTF">2021-02-05T13:37:04Z</dcterms:created>
  <dcterms:modified xsi:type="dcterms:W3CDTF">2021-03-16T08:03:23Z</dcterms:modified>
</cp:coreProperties>
</file>