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64" windowHeight="7680"/>
  </bookViews>
  <sheets>
    <sheet name="04.05.2021" sheetId="6" r:id="rId1"/>
    <sheet name="Comparison of Banks" sheetId="8" state="hidden" r:id="rId2"/>
  </sheets>
  <definedNames>
    <definedName name="_xlnm.Print_Area" localSheetId="0">'04.05.2021'!$A$1:$O$26</definedName>
  </definedNames>
  <calcPr calcId="162913"/>
</workbook>
</file>

<file path=xl/calcChain.xml><?xml version="1.0" encoding="utf-8"?>
<calcChain xmlns="http://schemas.openxmlformats.org/spreadsheetml/2006/main">
  <c r="E25" i="6" l="1"/>
  <c r="J23" i="8" l="1"/>
  <c r="I23" i="8"/>
  <c r="H23" i="8"/>
  <c r="G23" i="8"/>
  <c r="F23" i="8"/>
  <c r="E23" i="8"/>
  <c r="D23" i="8"/>
  <c r="C23" i="8"/>
  <c r="H25" i="6"/>
  <c r="G24" i="6"/>
  <c r="F25" i="6"/>
  <c r="I25" i="6"/>
  <c r="K25" i="6"/>
  <c r="J24" i="6"/>
  <c r="O24" i="6" s="1"/>
  <c r="L25" i="6"/>
  <c r="J18" i="6"/>
  <c r="O18" i="6" s="1"/>
  <c r="J19" i="6"/>
  <c r="O19" i="6" s="1"/>
  <c r="J20" i="6"/>
  <c r="O20" i="6" s="1"/>
  <c r="J21" i="6"/>
  <c r="J22" i="6"/>
  <c r="J23" i="6"/>
  <c r="O23" i="6" s="1"/>
  <c r="G18" i="6"/>
  <c r="G19" i="6"/>
  <c r="G20" i="6"/>
  <c r="G21" i="6"/>
  <c r="G22" i="6"/>
  <c r="G23" i="6"/>
  <c r="J17" i="6"/>
  <c r="G17" i="6"/>
  <c r="J16" i="6"/>
  <c r="O16" i="6" s="1"/>
  <c r="G16" i="6"/>
  <c r="J15" i="6"/>
  <c r="O15" i="6" s="1"/>
  <c r="G15" i="6"/>
  <c r="J14" i="6"/>
  <c r="O14" i="6" s="1"/>
  <c r="G14" i="6"/>
  <c r="J13" i="6"/>
  <c r="O13" i="6" s="1"/>
  <c r="G13" i="6"/>
  <c r="J12" i="6"/>
  <c r="O12" i="6" s="1"/>
  <c r="G12" i="6"/>
  <c r="J11" i="6"/>
  <c r="O11" i="6" s="1"/>
  <c r="G11" i="6"/>
  <c r="J10" i="6"/>
  <c r="O10" i="6" s="1"/>
  <c r="G10" i="6"/>
  <c r="J9" i="6"/>
  <c r="O9" i="6" s="1"/>
  <c r="G9" i="6"/>
  <c r="J8" i="6"/>
  <c r="G8" i="6"/>
  <c r="J7" i="6"/>
  <c r="O7" i="6" s="1"/>
  <c r="G7" i="6"/>
  <c r="J6" i="6"/>
  <c r="O6" i="6" s="1"/>
  <c r="G6" i="6"/>
  <c r="D17" i="6" l="1"/>
  <c r="N17" i="6" s="1"/>
  <c r="G25" i="6"/>
  <c r="D24" i="6"/>
  <c r="N24" i="6" s="1"/>
  <c r="J25" i="6"/>
  <c r="O25" i="6" s="1"/>
  <c r="D21" i="6"/>
  <c r="O8" i="6"/>
  <c r="M17" i="6"/>
  <c r="O17" i="6"/>
  <c r="D13" i="6"/>
  <c r="D9" i="6"/>
  <c r="N9" i="6" s="1"/>
  <c r="D20" i="6"/>
  <c r="N20" i="6" s="1"/>
  <c r="D22" i="6"/>
  <c r="N22" i="6" s="1"/>
  <c r="D18" i="6"/>
  <c r="N18" i="6" s="1"/>
  <c r="D23" i="6"/>
  <c r="N23" i="6" s="1"/>
  <c r="D19" i="6"/>
  <c r="D6" i="6"/>
  <c r="N6" i="6" s="1"/>
  <c r="D10" i="6"/>
  <c r="N10" i="6" s="1"/>
  <c r="D14" i="6"/>
  <c r="N14" i="6" s="1"/>
  <c r="D8" i="6"/>
  <c r="N8" i="6" s="1"/>
  <c r="D12" i="6"/>
  <c r="N12" i="6" s="1"/>
  <c r="D16" i="6"/>
  <c r="N16" i="6" s="1"/>
  <c r="D7" i="6"/>
  <c r="D11" i="6"/>
  <c r="D15" i="6"/>
  <c r="N15" i="6" s="1"/>
  <c r="M24" i="6" l="1"/>
  <c r="M16" i="6"/>
  <c r="M23" i="6"/>
  <c r="M18" i="6"/>
  <c r="M9" i="6"/>
  <c r="M8" i="6"/>
  <c r="M6" i="6"/>
  <c r="M11" i="6"/>
  <c r="N11" i="6"/>
  <c r="M10" i="6"/>
  <c r="M7" i="6"/>
  <c r="N7" i="6"/>
  <c r="M22" i="6"/>
  <c r="M14" i="6"/>
  <c r="M19" i="6"/>
  <c r="N19" i="6"/>
  <c r="M13" i="6"/>
  <c r="N13" i="6"/>
  <c r="M21" i="6"/>
  <c r="N21" i="6"/>
  <c r="D25" i="6"/>
  <c r="M25" i="6" s="1"/>
  <c r="M15" i="6"/>
  <c r="M20" i="6"/>
  <c r="M12" i="6"/>
  <c r="N25" i="6" l="1"/>
</calcChain>
</file>

<file path=xl/sharedStrings.xml><?xml version="1.0" encoding="utf-8"?>
<sst xmlns="http://schemas.openxmlformats.org/spreadsheetml/2006/main" count="68" uniqueCount="55">
  <si>
    <t>Name of Bank</t>
  </si>
  <si>
    <t>Total Application received</t>
  </si>
  <si>
    <t>Rejected</t>
  </si>
  <si>
    <t>Returned</t>
  </si>
  <si>
    <t>Disbursed</t>
  </si>
  <si>
    <t>State Bank of India</t>
  </si>
  <si>
    <t>Punjab National Bank</t>
  </si>
  <si>
    <t>Punjab and Sind Bank</t>
  </si>
  <si>
    <t>Indian Bank</t>
  </si>
  <si>
    <t>Bank of India</t>
  </si>
  <si>
    <t xml:space="preserve">Union Bank of India </t>
  </si>
  <si>
    <t>Central Bank of India</t>
  </si>
  <si>
    <t>Bank of Baroda</t>
  </si>
  <si>
    <t>Uco Bank</t>
  </si>
  <si>
    <t>Canara Bank</t>
  </si>
  <si>
    <t>Indian Overseas Bank</t>
  </si>
  <si>
    <t>Bank of Maharashtra</t>
  </si>
  <si>
    <t xml:space="preserve">Total </t>
  </si>
  <si>
    <t>Sr No.</t>
  </si>
  <si>
    <t>Total Sanctioned
(10+11)</t>
  </si>
  <si>
    <t>Total Rejected/Returned 
(4+5)</t>
  </si>
  <si>
    <t>HDFC Bank</t>
  </si>
  <si>
    <t>Axis Bank</t>
  </si>
  <si>
    <t>IDBI Bank</t>
  </si>
  <si>
    <t>ICICI Bank</t>
  </si>
  <si>
    <t>Yes Bank</t>
  </si>
  <si>
    <t>% of 
Disbursement against Total applications</t>
  </si>
  <si>
    <t>% of 
Disbursement against Total sanctioned applications</t>
  </si>
  <si>
    <t>Others Small MFIs</t>
  </si>
  <si>
    <t>Pending for Disbursement</t>
  </si>
  <si>
    <t>Market 
Place (Not picked up by Banks from portal</t>
  </si>
  <si>
    <t>S.No.</t>
  </si>
  <si>
    <t>Name</t>
  </si>
  <si>
    <t xml:space="preserve">State Bank of India </t>
  </si>
  <si>
    <t xml:space="preserve">Punjab and Sindh Bank </t>
  </si>
  <si>
    <t xml:space="preserve">Bank of India </t>
  </si>
  <si>
    <t xml:space="preserve">Central Bank of India </t>
  </si>
  <si>
    <t>Yes Bank Ltd</t>
  </si>
  <si>
    <t xml:space="preserve">Induslnd Bank </t>
  </si>
  <si>
    <t>Bankwise comparison of PM SVANidhi scheme from the date of 155th SLBC meeting held on 19.03.2021 and as on 03.05.2021</t>
  </si>
  <si>
    <t>Total Returned/Rejected by Banks as on 03.05.2021</t>
  </si>
  <si>
    <t>Total Returned/Rejected by Banks as on 18.03.2021</t>
  </si>
  <si>
    <t>Total Sanctioned as on 18.03.2021</t>
  </si>
  <si>
    <t>Total Sanctioned as on 03.05.2021</t>
  </si>
  <si>
    <t xml:space="preserve">Total Disbursed as on 18.03.2021 </t>
  </si>
  <si>
    <t xml:space="preserve">Total Disbursed as on 03.05.2021 </t>
  </si>
  <si>
    <t>Total Applications with banks as on 18.03.2021     
(Total Sanctioned and pending for Sanction)</t>
  </si>
  <si>
    <t>Total Applications with banks as on 03.05.2021
(Total Sanctioned and pending for Sanction)</t>
  </si>
  <si>
    <t>Total</t>
  </si>
  <si>
    <t>New 
Application (Pending for Sanction)</t>
  </si>
  <si>
    <t xml:space="preserve">SLBC Punjab </t>
  </si>
  <si>
    <t xml:space="preserve">% of Rejection/  Returned
against Total applications </t>
  </si>
  <si>
    <t>Induslnd Bank</t>
  </si>
  <si>
    <t>Bank wise progress under PMSVANidhi as on 11.10.2021</t>
  </si>
  <si>
    <t>Annexure-1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</si>
</sst>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22"/>
      <color theme="1"/>
      <name val="Tahoma"/>
      <family val="2"/>
    </font>
    <font>
      <b/>
      <sz val="14"/>
      <color theme="3" tint="-0.499984740745262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5"/>
      <color theme="1"/>
      <name val="Tahoma"/>
      <family val="2"/>
    </font>
    <font>
      <b/>
      <sz val="1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 indent="1"/>
    </xf>
    <xf numFmtId="0" fontId="10" fillId="0" borderId="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horizontal="left" vertical="center"/>
    </xf>
    <xf numFmtId="2" fontId="11" fillId="0" borderId="19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2" fontId="10" fillId="0" borderId="6" xfId="0" applyNumberFormat="1" applyFont="1" applyFill="1" applyBorder="1" applyAlignment="1">
      <alignment horizontal="left" vertical="center"/>
    </xf>
    <xf numFmtId="2" fontId="10" fillId="0" borderId="7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view="pageBreakPreview" zoomScale="70" zoomScaleNormal="70" zoomScaleSheetLayoutView="70" workbookViewId="0">
      <selection activeCell="Q11" sqref="Q11"/>
    </sheetView>
  </sheetViews>
  <sheetFormatPr defaultColWidth="9.109375" defaultRowHeight="18" x14ac:dyDescent="0.3"/>
  <cols>
    <col min="1" max="1" width="9.109375" style="5"/>
    <col min="2" max="2" width="8.33203125" style="5" bestFit="1" customWidth="1"/>
    <col min="3" max="3" width="43.44140625" style="5" customWidth="1"/>
    <col min="4" max="4" width="17.21875" style="42" customWidth="1"/>
    <col min="5" max="5" width="13.109375" style="42" customWidth="1"/>
    <col min="6" max="6" width="13.88671875" style="42" customWidth="1"/>
    <col min="7" max="8" width="15.44140625" style="42" customWidth="1"/>
    <col min="9" max="9" width="17.6640625" style="42" customWidth="1"/>
    <col min="10" max="10" width="15.77734375" style="42" customWidth="1"/>
    <col min="11" max="11" width="20" style="42" customWidth="1"/>
    <col min="12" max="12" width="15.44140625" style="42" customWidth="1"/>
    <col min="13" max="15" width="20.44140625" style="42" customWidth="1"/>
    <col min="16" max="16" width="19.44140625" style="5" customWidth="1"/>
    <col min="17" max="16384" width="9.109375" style="5"/>
  </cols>
  <sheetData>
    <row r="1" spans="1:16" ht="22.8" thickBot="1" x14ac:dyDescent="0.35">
      <c r="B1" s="10"/>
      <c r="C1" s="1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 t="s">
        <v>54</v>
      </c>
      <c r="P1" s="11"/>
    </row>
    <row r="2" spans="1:16" ht="27.6" x14ac:dyDescent="0.3">
      <c r="B2" s="21" t="s">
        <v>53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12"/>
    </row>
    <row r="3" spans="1:16" ht="28.2" thickBot="1" x14ac:dyDescent="0.35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P3" s="12"/>
    </row>
    <row r="4" spans="1:16" ht="18.600000000000001" thickBot="1" x14ac:dyDescent="0.35">
      <c r="B4" s="16">
        <v>1</v>
      </c>
      <c r="C4" s="7">
        <v>2</v>
      </c>
      <c r="D4" s="32">
        <v>3</v>
      </c>
      <c r="E4" s="32">
        <v>4</v>
      </c>
      <c r="F4" s="32">
        <v>5</v>
      </c>
      <c r="G4" s="32">
        <v>6</v>
      </c>
      <c r="H4" s="32">
        <v>7</v>
      </c>
      <c r="I4" s="32">
        <v>8</v>
      </c>
      <c r="J4" s="32">
        <v>9</v>
      </c>
      <c r="K4" s="32">
        <v>10</v>
      </c>
      <c r="L4" s="32">
        <v>11</v>
      </c>
      <c r="M4" s="32">
        <v>12</v>
      </c>
      <c r="N4" s="32">
        <v>13</v>
      </c>
      <c r="O4" s="33">
        <v>14</v>
      </c>
      <c r="P4" s="13"/>
    </row>
    <row r="5" spans="1:16" ht="109.5" customHeight="1" thickBot="1" x14ac:dyDescent="0.35">
      <c r="B5" s="8" t="s">
        <v>18</v>
      </c>
      <c r="C5" s="9" t="s">
        <v>0</v>
      </c>
      <c r="D5" s="34" t="s">
        <v>1</v>
      </c>
      <c r="E5" s="35" t="s">
        <v>2</v>
      </c>
      <c r="F5" s="35" t="s">
        <v>3</v>
      </c>
      <c r="G5" s="34" t="s">
        <v>20</v>
      </c>
      <c r="H5" s="34" t="s">
        <v>30</v>
      </c>
      <c r="I5" s="34" t="s">
        <v>49</v>
      </c>
      <c r="J5" s="34" t="s">
        <v>19</v>
      </c>
      <c r="K5" s="34" t="s">
        <v>29</v>
      </c>
      <c r="L5" s="35" t="s">
        <v>4</v>
      </c>
      <c r="M5" s="34" t="s">
        <v>51</v>
      </c>
      <c r="N5" s="34" t="s">
        <v>26</v>
      </c>
      <c r="O5" s="36" t="s">
        <v>27</v>
      </c>
      <c r="P5" s="14"/>
    </row>
    <row r="6" spans="1:16" ht="34.799999999999997" customHeight="1" x14ac:dyDescent="0.3">
      <c r="A6" s="17"/>
      <c r="B6" s="19">
        <v>1</v>
      </c>
      <c r="C6" s="20" t="s">
        <v>5</v>
      </c>
      <c r="D6" s="20">
        <f>+G6+H6+I6+J6</f>
        <v>23606</v>
      </c>
      <c r="E6" s="20">
        <v>974</v>
      </c>
      <c r="F6" s="20">
        <v>11135</v>
      </c>
      <c r="G6" s="20">
        <f>+F6+E6</f>
        <v>12109</v>
      </c>
      <c r="H6" s="20">
        <v>106</v>
      </c>
      <c r="I6" s="20">
        <v>1990</v>
      </c>
      <c r="J6" s="20">
        <f>+K6+L6</f>
        <v>9401</v>
      </c>
      <c r="K6" s="20">
        <v>1074</v>
      </c>
      <c r="L6" s="20">
        <v>8327</v>
      </c>
      <c r="M6" s="37">
        <f>+G6/D6*100</f>
        <v>51.29628060662543</v>
      </c>
      <c r="N6" s="37">
        <f>+L6/D6*100</f>
        <v>35.274930102516308</v>
      </c>
      <c r="O6" s="38">
        <f>+L6/J6*100</f>
        <v>88.575683437932142</v>
      </c>
      <c r="P6" s="15"/>
    </row>
    <row r="7" spans="1:16" ht="33.6" customHeight="1" x14ac:dyDescent="0.3">
      <c r="B7" s="19">
        <v>2</v>
      </c>
      <c r="C7" s="20" t="s">
        <v>6</v>
      </c>
      <c r="D7" s="20">
        <f t="shared" ref="D7:D24" si="0">+G7+H7+I7+J7</f>
        <v>22018</v>
      </c>
      <c r="E7" s="20">
        <v>1718</v>
      </c>
      <c r="F7" s="20">
        <v>8372</v>
      </c>
      <c r="G7" s="20">
        <f t="shared" ref="G7:G24" si="1">+F7+E7</f>
        <v>10090</v>
      </c>
      <c r="H7" s="20">
        <v>54</v>
      </c>
      <c r="I7" s="20">
        <v>4403</v>
      </c>
      <c r="J7" s="20">
        <f t="shared" ref="J7:J24" si="2">+K7+L7</f>
        <v>7471</v>
      </c>
      <c r="K7" s="20">
        <v>681</v>
      </c>
      <c r="L7" s="20">
        <v>6790</v>
      </c>
      <c r="M7" s="37">
        <f t="shared" ref="M7:M25" si="3">+G7/D7*100</f>
        <v>45.82614224725225</v>
      </c>
      <c r="N7" s="37">
        <f t="shared" ref="N7:N25" si="4">+L7/D7*100</f>
        <v>30.838404941411575</v>
      </c>
      <c r="O7" s="38">
        <f t="shared" ref="O7:O25" si="5">+L7/J7*100</f>
        <v>90.884754383616652</v>
      </c>
      <c r="P7" s="15"/>
    </row>
    <row r="8" spans="1:16" ht="39" customHeight="1" x14ac:dyDescent="0.3">
      <c r="B8" s="19">
        <v>3</v>
      </c>
      <c r="C8" s="20" t="s">
        <v>7</v>
      </c>
      <c r="D8" s="20">
        <f t="shared" si="0"/>
        <v>8910</v>
      </c>
      <c r="E8" s="20">
        <v>340</v>
      </c>
      <c r="F8" s="20">
        <v>4580</v>
      </c>
      <c r="G8" s="20">
        <f t="shared" si="1"/>
        <v>4920</v>
      </c>
      <c r="H8" s="20">
        <v>6</v>
      </c>
      <c r="I8" s="20">
        <v>1086</v>
      </c>
      <c r="J8" s="20">
        <f t="shared" si="2"/>
        <v>2898</v>
      </c>
      <c r="K8" s="20">
        <v>295</v>
      </c>
      <c r="L8" s="20">
        <v>2603</v>
      </c>
      <c r="M8" s="37">
        <f t="shared" si="3"/>
        <v>55.218855218855225</v>
      </c>
      <c r="N8" s="37">
        <f t="shared" si="4"/>
        <v>29.214365881032549</v>
      </c>
      <c r="O8" s="38">
        <f t="shared" si="5"/>
        <v>89.820565907522436</v>
      </c>
      <c r="P8" s="15"/>
    </row>
    <row r="9" spans="1:16" ht="33" customHeight="1" x14ac:dyDescent="0.3">
      <c r="B9" s="19">
        <v>4</v>
      </c>
      <c r="C9" s="20" t="s">
        <v>8</v>
      </c>
      <c r="D9" s="20">
        <f t="shared" si="0"/>
        <v>7501</v>
      </c>
      <c r="E9" s="20">
        <v>346</v>
      </c>
      <c r="F9" s="20">
        <v>3144</v>
      </c>
      <c r="G9" s="20">
        <f t="shared" si="1"/>
        <v>3490</v>
      </c>
      <c r="H9" s="20">
        <v>30</v>
      </c>
      <c r="I9" s="20">
        <v>711</v>
      </c>
      <c r="J9" s="20">
        <f t="shared" si="2"/>
        <v>3270</v>
      </c>
      <c r="K9" s="20">
        <v>40</v>
      </c>
      <c r="L9" s="20">
        <v>3230</v>
      </c>
      <c r="M9" s="37">
        <f t="shared" si="3"/>
        <v>46.527129716037862</v>
      </c>
      <c r="N9" s="37">
        <f t="shared" si="4"/>
        <v>43.060925209972005</v>
      </c>
      <c r="O9" s="38">
        <f t="shared" si="5"/>
        <v>98.776758409785941</v>
      </c>
      <c r="P9" s="15"/>
    </row>
    <row r="10" spans="1:16" ht="33" customHeight="1" x14ac:dyDescent="0.3">
      <c r="B10" s="19">
        <v>5</v>
      </c>
      <c r="C10" s="20" t="s">
        <v>9</v>
      </c>
      <c r="D10" s="20">
        <f t="shared" si="0"/>
        <v>5934</v>
      </c>
      <c r="E10" s="20">
        <v>258</v>
      </c>
      <c r="F10" s="20">
        <v>1781</v>
      </c>
      <c r="G10" s="20">
        <f t="shared" si="1"/>
        <v>2039</v>
      </c>
      <c r="H10" s="20">
        <v>4</v>
      </c>
      <c r="I10" s="20">
        <v>872</v>
      </c>
      <c r="J10" s="20">
        <f t="shared" si="2"/>
        <v>3019</v>
      </c>
      <c r="K10" s="20">
        <v>25</v>
      </c>
      <c r="L10" s="20">
        <v>2994</v>
      </c>
      <c r="M10" s="37">
        <f t="shared" si="3"/>
        <v>34.36130771823391</v>
      </c>
      <c r="N10" s="37">
        <f t="shared" si="4"/>
        <v>50.455005055611721</v>
      </c>
      <c r="O10" s="38">
        <f t="shared" si="5"/>
        <v>99.171911228883729</v>
      </c>
      <c r="P10" s="15"/>
    </row>
    <row r="11" spans="1:16" ht="34.799999999999997" customHeight="1" x14ac:dyDescent="0.3">
      <c r="B11" s="19">
        <v>6</v>
      </c>
      <c r="C11" s="20" t="s">
        <v>10</v>
      </c>
      <c r="D11" s="20">
        <f t="shared" si="0"/>
        <v>6369</v>
      </c>
      <c r="E11" s="20">
        <v>310</v>
      </c>
      <c r="F11" s="20">
        <v>2468</v>
      </c>
      <c r="G11" s="20">
        <f t="shared" si="1"/>
        <v>2778</v>
      </c>
      <c r="H11" s="20">
        <v>10</v>
      </c>
      <c r="I11" s="20">
        <v>1113</v>
      </c>
      <c r="J11" s="20">
        <f t="shared" si="2"/>
        <v>2468</v>
      </c>
      <c r="K11" s="20">
        <v>649</v>
      </c>
      <c r="L11" s="20">
        <v>1819</v>
      </c>
      <c r="M11" s="37">
        <f t="shared" si="3"/>
        <v>43.617522373999059</v>
      </c>
      <c r="N11" s="37">
        <f t="shared" si="4"/>
        <v>28.560213534306801</v>
      </c>
      <c r="O11" s="38">
        <f t="shared" si="5"/>
        <v>73.703403565640187</v>
      </c>
      <c r="P11" s="15"/>
    </row>
    <row r="12" spans="1:16" ht="40.799999999999997" customHeight="1" x14ac:dyDescent="0.3">
      <c r="B12" s="19">
        <v>7</v>
      </c>
      <c r="C12" s="20" t="s">
        <v>11</v>
      </c>
      <c r="D12" s="20">
        <f t="shared" si="0"/>
        <v>4893</v>
      </c>
      <c r="E12" s="20">
        <v>169</v>
      </c>
      <c r="F12" s="20">
        <v>1759</v>
      </c>
      <c r="G12" s="20">
        <f t="shared" si="1"/>
        <v>1928</v>
      </c>
      <c r="H12" s="20">
        <v>28</v>
      </c>
      <c r="I12" s="20">
        <v>803</v>
      </c>
      <c r="J12" s="20">
        <f t="shared" si="2"/>
        <v>2134</v>
      </c>
      <c r="K12" s="20">
        <v>14</v>
      </c>
      <c r="L12" s="20">
        <v>2120</v>
      </c>
      <c r="M12" s="37">
        <f t="shared" si="3"/>
        <v>39.403229102799919</v>
      </c>
      <c r="N12" s="37">
        <f t="shared" si="4"/>
        <v>43.327202125485385</v>
      </c>
      <c r="O12" s="38">
        <f t="shared" si="5"/>
        <v>99.34395501405811</v>
      </c>
      <c r="P12" s="15"/>
    </row>
    <row r="13" spans="1:16" ht="34.799999999999997" customHeight="1" x14ac:dyDescent="0.3">
      <c r="B13" s="19">
        <v>8</v>
      </c>
      <c r="C13" s="20" t="s">
        <v>12</v>
      </c>
      <c r="D13" s="20">
        <f t="shared" si="0"/>
        <v>6555</v>
      </c>
      <c r="E13" s="20">
        <v>326</v>
      </c>
      <c r="F13" s="20">
        <v>3564</v>
      </c>
      <c r="G13" s="20">
        <f t="shared" si="1"/>
        <v>3890</v>
      </c>
      <c r="H13" s="20">
        <v>140</v>
      </c>
      <c r="I13" s="20">
        <v>1422</v>
      </c>
      <c r="J13" s="20">
        <f t="shared" si="2"/>
        <v>1103</v>
      </c>
      <c r="K13" s="20">
        <v>96</v>
      </c>
      <c r="L13" s="20">
        <v>1007</v>
      </c>
      <c r="M13" s="37">
        <f t="shared" si="3"/>
        <v>59.344012204424104</v>
      </c>
      <c r="N13" s="37">
        <f t="shared" si="4"/>
        <v>15.362318840579711</v>
      </c>
      <c r="O13" s="38">
        <f t="shared" si="5"/>
        <v>91.296464188576607</v>
      </c>
      <c r="P13" s="15"/>
    </row>
    <row r="14" spans="1:16" ht="34.799999999999997" customHeight="1" x14ac:dyDescent="0.3">
      <c r="B14" s="19">
        <v>9</v>
      </c>
      <c r="C14" s="20" t="s">
        <v>13</v>
      </c>
      <c r="D14" s="20">
        <f t="shared" si="0"/>
        <v>3940</v>
      </c>
      <c r="E14" s="20">
        <v>160</v>
      </c>
      <c r="F14" s="20">
        <v>1704</v>
      </c>
      <c r="G14" s="20">
        <f t="shared" si="1"/>
        <v>1864</v>
      </c>
      <c r="H14" s="20">
        <v>1</v>
      </c>
      <c r="I14" s="20">
        <v>903</v>
      </c>
      <c r="J14" s="20">
        <f t="shared" si="2"/>
        <v>1172</v>
      </c>
      <c r="K14" s="20">
        <v>50</v>
      </c>
      <c r="L14" s="20">
        <v>1122</v>
      </c>
      <c r="M14" s="37">
        <f t="shared" si="3"/>
        <v>47.309644670050758</v>
      </c>
      <c r="N14" s="37">
        <f t="shared" si="4"/>
        <v>28.477157360406093</v>
      </c>
      <c r="O14" s="38">
        <f t="shared" si="5"/>
        <v>95.73378839590444</v>
      </c>
      <c r="P14" s="15"/>
    </row>
    <row r="15" spans="1:16" ht="34.799999999999997" customHeight="1" x14ac:dyDescent="0.3">
      <c r="B15" s="19">
        <v>10</v>
      </c>
      <c r="C15" s="20" t="s">
        <v>14</v>
      </c>
      <c r="D15" s="20">
        <f t="shared" si="0"/>
        <v>5489</v>
      </c>
      <c r="E15" s="20">
        <v>348</v>
      </c>
      <c r="F15" s="20">
        <v>1249</v>
      </c>
      <c r="G15" s="20">
        <f t="shared" si="1"/>
        <v>1597</v>
      </c>
      <c r="H15" s="20">
        <v>19</v>
      </c>
      <c r="I15" s="20">
        <v>1126</v>
      </c>
      <c r="J15" s="20">
        <f t="shared" si="2"/>
        <v>2747</v>
      </c>
      <c r="K15" s="20">
        <v>222</v>
      </c>
      <c r="L15" s="20">
        <v>2525</v>
      </c>
      <c r="M15" s="37">
        <f t="shared" si="3"/>
        <v>29.09455274184733</v>
      </c>
      <c r="N15" s="37">
        <f t="shared" si="4"/>
        <v>46.001093095281469</v>
      </c>
      <c r="O15" s="38">
        <f t="shared" si="5"/>
        <v>91.918456497997809</v>
      </c>
      <c r="P15" s="15"/>
    </row>
    <row r="16" spans="1:16" ht="34.799999999999997" customHeight="1" x14ac:dyDescent="0.3">
      <c r="B16" s="19">
        <v>11</v>
      </c>
      <c r="C16" s="20" t="s">
        <v>15</v>
      </c>
      <c r="D16" s="20">
        <f t="shared" si="0"/>
        <v>1734</v>
      </c>
      <c r="E16" s="20">
        <v>83</v>
      </c>
      <c r="F16" s="20">
        <v>718</v>
      </c>
      <c r="G16" s="20">
        <f t="shared" si="1"/>
        <v>801</v>
      </c>
      <c r="H16" s="20">
        <v>2</v>
      </c>
      <c r="I16" s="20">
        <v>216</v>
      </c>
      <c r="J16" s="20">
        <f t="shared" si="2"/>
        <v>715</v>
      </c>
      <c r="K16" s="20">
        <v>95</v>
      </c>
      <c r="L16" s="20">
        <v>620</v>
      </c>
      <c r="M16" s="37">
        <f t="shared" si="3"/>
        <v>46.193771626297583</v>
      </c>
      <c r="N16" s="37">
        <f t="shared" si="4"/>
        <v>35.755478662053058</v>
      </c>
      <c r="O16" s="38">
        <f t="shared" si="5"/>
        <v>86.713286713286706</v>
      </c>
      <c r="P16" s="15"/>
    </row>
    <row r="17" spans="2:16" ht="34.799999999999997" customHeight="1" x14ac:dyDescent="0.3">
      <c r="B17" s="19">
        <v>12</v>
      </c>
      <c r="C17" s="20" t="s">
        <v>16</v>
      </c>
      <c r="D17" s="20">
        <f t="shared" si="0"/>
        <v>865</v>
      </c>
      <c r="E17" s="20">
        <v>64</v>
      </c>
      <c r="F17" s="20">
        <v>270</v>
      </c>
      <c r="G17" s="20">
        <f t="shared" si="1"/>
        <v>334</v>
      </c>
      <c r="H17" s="20">
        <v>0</v>
      </c>
      <c r="I17" s="20">
        <v>89</v>
      </c>
      <c r="J17" s="20">
        <f t="shared" si="2"/>
        <v>442</v>
      </c>
      <c r="K17" s="20">
        <v>16</v>
      </c>
      <c r="L17" s="20">
        <v>426</v>
      </c>
      <c r="M17" s="37">
        <f t="shared" si="3"/>
        <v>38.612716763005778</v>
      </c>
      <c r="N17" s="37">
        <f t="shared" si="4"/>
        <v>49.248554913294797</v>
      </c>
      <c r="O17" s="38">
        <f t="shared" si="5"/>
        <v>96.380090497737555</v>
      </c>
      <c r="P17" s="15"/>
    </row>
    <row r="18" spans="2:16" ht="34.799999999999997" customHeight="1" x14ac:dyDescent="0.3">
      <c r="B18" s="19">
        <v>13</v>
      </c>
      <c r="C18" s="20" t="s">
        <v>21</v>
      </c>
      <c r="D18" s="20">
        <f t="shared" si="0"/>
        <v>1603</v>
      </c>
      <c r="E18" s="20">
        <v>96</v>
      </c>
      <c r="F18" s="20">
        <v>188</v>
      </c>
      <c r="G18" s="20">
        <f t="shared" si="1"/>
        <v>284</v>
      </c>
      <c r="H18" s="20">
        <v>0</v>
      </c>
      <c r="I18" s="20">
        <v>571</v>
      </c>
      <c r="J18" s="20">
        <f t="shared" si="2"/>
        <v>748</v>
      </c>
      <c r="K18" s="20">
        <v>622</v>
      </c>
      <c r="L18" s="20">
        <v>126</v>
      </c>
      <c r="M18" s="37">
        <f t="shared" si="3"/>
        <v>17.716781035558331</v>
      </c>
      <c r="N18" s="37">
        <f t="shared" si="4"/>
        <v>7.860262008733625</v>
      </c>
      <c r="O18" s="38">
        <f t="shared" si="5"/>
        <v>16.844919786096256</v>
      </c>
      <c r="P18" s="15"/>
    </row>
    <row r="19" spans="2:16" ht="34.799999999999997" customHeight="1" x14ac:dyDescent="0.3">
      <c r="B19" s="19">
        <v>14</v>
      </c>
      <c r="C19" s="20" t="s">
        <v>22</v>
      </c>
      <c r="D19" s="20">
        <f t="shared" si="0"/>
        <v>1077</v>
      </c>
      <c r="E19" s="20">
        <v>471</v>
      </c>
      <c r="F19" s="20">
        <v>192</v>
      </c>
      <c r="G19" s="20">
        <f t="shared" si="1"/>
        <v>663</v>
      </c>
      <c r="H19" s="20">
        <v>36</v>
      </c>
      <c r="I19" s="20">
        <v>358</v>
      </c>
      <c r="J19" s="20">
        <f t="shared" si="2"/>
        <v>20</v>
      </c>
      <c r="K19" s="20">
        <v>11</v>
      </c>
      <c r="L19" s="20">
        <v>9</v>
      </c>
      <c r="M19" s="37">
        <f t="shared" si="3"/>
        <v>61.559888579387191</v>
      </c>
      <c r="N19" s="37">
        <f t="shared" si="4"/>
        <v>0.83565459610027859</v>
      </c>
      <c r="O19" s="38">
        <f t="shared" si="5"/>
        <v>45</v>
      </c>
      <c r="P19" s="15"/>
    </row>
    <row r="20" spans="2:16" ht="34.799999999999997" customHeight="1" x14ac:dyDescent="0.3">
      <c r="B20" s="19">
        <v>15</v>
      </c>
      <c r="C20" s="20" t="s">
        <v>23</v>
      </c>
      <c r="D20" s="20">
        <f t="shared" si="0"/>
        <v>778</v>
      </c>
      <c r="E20" s="20">
        <v>58</v>
      </c>
      <c r="F20" s="20">
        <v>291</v>
      </c>
      <c r="G20" s="20">
        <f t="shared" si="1"/>
        <v>349</v>
      </c>
      <c r="H20" s="20">
        <v>0</v>
      </c>
      <c r="I20" s="20">
        <v>259</v>
      </c>
      <c r="J20" s="20">
        <f t="shared" si="2"/>
        <v>170</v>
      </c>
      <c r="K20" s="20">
        <v>26</v>
      </c>
      <c r="L20" s="20">
        <v>144</v>
      </c>
      <c r="M20" s="37">
        <f t="shared" si="3"/>
        <v>44.858611825192803</v>
      </c>
      <c r="N20" s="37">
        <f t="shared" si="4"/>
        <v>18.508997429305911</v>
      </c>
      <c r="O20" s="38">
        <f t="shared" si="5"/>
        <v>84.705882352941174</v>
      </c>
      <c r="P20" s="15"/>
    </row>
    <row r="21" spans="2:16" ht="34.799999999999997" customHeight="1" x14ac:dyDescent="0.3">
      <c r="B21" s="19">
        <v>16</v>
      </c>
      <c r="C21" s="20" t="s">
        <v>24</v>
      </c>
      <c r="D21" s="20">
        <f t="shared" si="0"/>
        <v>328</v>
      </c>
      <c r="E21" s="20">
        <v>13</v>
      </c>
      <c r="F21" s="20">
        <v>9</v>
      </c>
      <c r="G21" s="20">
        <f t="shared" si="1"/>
        <v>22</v>
      </c>
      <c r="H21" s="20">
        <v>6</v>
      </c>
      <c r="I21" s="20">
        <v>299</v>
      </c>
      <c r="J21" s="20">
        <f t="shared" si="2"/>
        <v>1</v>
      </c>
      <c r="K21" s="20">
        <v>1</v>
      </c>
      <c r="L21" s="20">
        <v>0</v>
      </c>
      <c r="M21" s="37">
        <f t="shared" si="3"/>
        <v>6.7073170731707323</v>
      </c>
      <c r="N21" s="37">
        <f t="shared" si="4"/>
        <v>0</v>
      </c>
      <c r="O21" s="38">
        <v>0</v>
      </c>
      <c r="P21" s="15"/>
    </row>
    <row r="22" spans="2:16" ht="34.799999999999997" customHeight="1" x14ac:dyDescent="0.3">
      <c r="B22" s="19">
        <v>17</v>
      </c>
      <c r="C22" s="20" t="s">
        <v>25</v>
      </c>
      <c r="D22" s="20">
        <f t="shared" si="0"/>
        <v>222</v>
      </c>
      <c r="E22" s="20">
        <v>1</v>
      </c>
      <c r="F22" s="20">
        <v>202</v>
      </c>
      <c r="G22" s="20">
        <f t="shared" si="1"/>
        <v>203</v>
      </c>
      <c r="H22" s="20">
        <v>13</v>
      </c>
      <c r="I22" s="20">
        <v>5</v>
      </c>
      <c r="J22" s="20">
        <f t="shared" si="2"/>
        <v>1</v>
      </c>
      <c r="K22" s="20">
        <v>1</v>
      </c>
      <c r="L22" s="20">
        <v>0</v>
      </c>
      <c r="M22" s="37">
        <f t="shared" si="3"/>
        <v>91.441441441441441</v>
      </c>
      <c r="N22" s="37">
        <f t="shared" si="4"/>
        <v>0</v>
      </c>
      <c r="O22" s="38">
        <v>0</v>
      </c>
      <c r="P22" s="15"/>
    </row>
    <row r="23" spans="2:16" ht="34.799999999999997" customHeight="1" x14ac:dyDescent="0.3">
      <c r="B23" s="19">
        <v>18</v>
      </c>
      <c r="C23" s="20" t="s">
        <v>52</v>
      </c>
      <c r="D23" s="20">
        <f t="shared" si="0"/>
        <v>159</v>
      </c>
      <c r="E23" s="20">
        <v>12</v>
      </c>
      <c r="F23" s="20">
        <v>84</v>
      </c>
      <c r="G23" s="20">
        <f t="shared" si="1"/>
        <v>96</v>
      </c>
      <c r="H23" s="20">
        <v>23</v>
      </c>
      <c r="I23" s="20">
        <v>24</v>
      </c>
      <c r="J23" s="20">
        <f t="shared" si="2"/>
        <v>16</v>
      </c>
      <c r="K23" s="20">
        <v>15</v>
      </c>
      <c r="L23" s="20">
        <v>1</v>
      </c>
      <c r="M23" s="37">
        <f t="shared" si="3"/>
        <v>60.377358490566039</v>
      </c>
      <c r="N23" s="37">
        <f t="shared" si="4"/>
        <v>0.62893081761006298</v>
      </c>
      <c r="O23" s="38">
        <f t="shared" si="5"/>
        <v>6.25</v>
      </c>
      <c r="P23" s="15"/>
    </row>
    <row r="24" spans="2:16" ht="34.200000000000003" customHeight="1" thickBot="1" x14ac:dyDescent="0.35">
      <c r="B24" s="19">
        <v>19</v>
      </c>
      <c r="C24" s="20" t="s">
        <v>28</v>
      </c>
      <c r="D24" s="20">
        <f t="shared" si="0"/>
        <v>2975</v>
      </c>
      <c r="E24" s="20">
        <v>394</v>
      </c>
      <c r="F24" s="20">
        <v>775</v>
      </c>
      <c r="G24" s="20">
        <f t="shared" si="1"/>
        <v>1169</v>
      </c>
      <c r="H24" s="20">
        <v>253</v>
      </c>
      <c r="I24" s="20">
        <v>902</v>
      </c>
      <c r="J24" s="20">
        <f t="shared" si="2"/>
        <v>651</v>
      </c>
      <c r="K24" s="20">
        <v>39</v>
      </c>
      <c r="L24" s="20">
        <v>612</v>
      </c>
      <c r="M24" s="37">
        <f t="shared" si="3"/>
        <v>39.294117647058826</v>
      </c>
      <c r="N24" s="37">
        <f t="shared" si="4"/>
        <v>20.571428571428569</v>
      </c>
      <c r="O24" s="38">
        <f t="shared" si="5"/>
        <v>94.009216589861751</v>
      </c>
      <c r="P24" s="15"/>
    </row>
    <row r="25" spans="2:16" ht="42.6" customHeight="1" thickBot="1" x14ac:dyDescent="0.35">
      <c r="B25" s="6"/>
      <c r="C25" s="18" t="s">
        <v>17</v>
      </c>
      <c r="D25" s="39">
        <f t="shared" ref="D25:L25" si="6">SUM(D6:D24)</f>
        <v>104956</v>
      </c>
      <c r="E25" s="39">
        <f t="shared" si="6"/>
        <v>6141</v>
      </c>
      <c r="F25" s="39">
        <f t="shared" si="6"/>
        <v>42485</v>
      </c>
      <c r="G25" s="39">
        <f t="shared" si="6"/>
        <v>48626</v>
      </c>
      <c r="H25" s="39">
        <f t="shared" si="6"/>
        <v>731</v>
      </c>
      <c r="I25" s="39">
        <f t="shared" si="6"/>
        <v>17152</v>
      </c>
      <c r="J25" s="39">
        <f t="shared" si="6"/>
        <v>38447</v>
      </c>
      <c r="K25" s="39">
        <f t="shared" si="6"/>
        <v>3972</v>
      </c>
      <c r="L25" s="39">
        <f t="shared" si="6"/>
        <v>34475</v>
      </c>
      <c r="M25" s="40">
        <f t="shared" si="3"/>
        <v>46.329890620831584</v>
      </c>
      <c r="N25" s="40">
        <f t="shared" si="4"/>
        <v>32.84709783147224</v>
      </c>
      <c r="O25" s="41">
        <f t="shared" si="5"/>
        <v>89.668894842250367</v>
      </c>
      <c r="P25" s="15"/>
    </row>
    <row r="26" spans="2:16" x14ac:dyDescent="0.3">
      <c r="N26" s="43" t="s">
        <v>50</v>
      </c>
    </row>
  </sheetData>
  <mergeCells count="1">
    <mergeCell ref="B2:O3"/>
  </mergeCells>
  <printOptions horizontalCentered="1"/>
  <pageMargins left="0" right="0.5" top="1" bottom="0.75" header="0.3" footer="0.3"/>
  <pageSetup paperSize="9" scale="4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"/>
  <sheetViews>
    <sheetView zoomScale="85" zoomScaleNormal="85" workbookViewId="0">
      <selection activeCell="D4" sqref="D4"/>
    </sheetView>
  </sheetViews>
  <sheetFormatPr defaultColWidth="5.88671875" defaultRowHeight="13.8" x14ac:dyDescent="0.3"/>
  <cols>
    <col min="1" max="1" width="6.6640625" style="1" bestFit="1" customWidth="1"/>
    <col min="2" max="2" width="24.109375" style="1" bestFit="1" customWidth="1"/>
    <col min="3" max="3" width="22.44140625" style="1" customWidth="1"/>
    <col min="4" max="4" width="20.88671875" style="1" customWidth="1"/>
    <col min="5" max="6" width="24.5546875" style="1" customWidth="1"/>
    <col min="7" max="7" width="17.6640625" style="1" customWidth="1"/>
    <col min="8" max="8" width="16.6640625" style="1" customWidth="1"/>
    <col min="9" max="9" width="15.6640625" style="1" customWidth="1"/>
    <col min="10" max="10" width="15.88671875" style="1" customWidth="1"/>
    <col min="11" max="16384" width="5.88671875" style="1"/>
  </cols>
  <sheetData>
    <row r="2" spans="1:10" ht="33" customHeight="1" x14ac:dyDescent="0.3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84" x14ac:dyDescent="0.3">
      <c r="A3" s="2" t="s">
        <v>31</v>
      </c>
      <c r="B3" s="2" t="s">
        <v>32</v>
      </c>
      <c r="C3" s="3" t="s">
        <v>41</v>
      </c>
      <c r="D3" s="3" t="s">
        <v>40</v>
      </c>
      <c r="E3" s="3" t="s">
        <v>46</v>
      </c>
      <c r="F3" s="3" t="s">
        <v>47</v>
      </c>
      <c r="G3" s="3" t="s">
        <v>42</v>
      </c>
      <c r="H3" s="3" t="s">
        <v>43</v>
      </c>
      <c r="I3" s="3" t="s">
        <v>44</v>
      </c>
      <c r="J3" s="3" t="s">
        <v>45</v>
      </c>
    </row>
    <row r="4" spans="1:10" ht="16.8" x14ac:dyDescent="0.3">
      <c r="A4" s="2">
        <v>1</v>
      </c>
      <c r="B4" s="2" t="s">
        <v>33</v>
      </c>
      <c r="C4" s="2">
        <v>8856</v>
      </c>
      <c r="D4" s="2">
        <v>9489</v>
      </c>
      <c r="E4" s="2">
        <v>11673</v>
      </c>
      <c r="F4" s="2">
        <v>12488</v>
      </c>
      <c r="G4" s="2">
        <v>7045</v>
      </c>
      <c r="H4" s="2">
        <v>7597</v>
      </c>
      <c r="I4" s="2">
        <v>3863</v>
      </c>
      <c r="J4" s="2">
        <v>5478</v>
      </c>
    </row>
    <row r="5" spans="1:10" ht="16.8" x14ac:dyDescent="0.3">
      <c r="A5" s="2">
        <v>2</v>
      </c>
      <c r="B5" s="2" t="s">
        <v>6</v>
      </c>
      <c r="C5" s="2">
        <v>8008</v>
      </c>
      <c r="D5" s="2">
        <v>8728</v>
      </c>
      <c r="E5" s="2">
        <v>11160</v>
      </c>
      <c r="F5" s="2">
        <v>12029</v>
      </c>
      <c r="G5" s="2">
        <v>7062</v>
      </c>
      <c r="H5" s="2">
        <v>7569</v>
      </c>
      <c r="I5" s="2">
        <v>4501</v>
      </c>
      <c r="J5" s="2">
        <v>5276</v>
      </c>
    </row>
    <row r="6" spans="1:10" ht="16.8" x14ac:dyDescent="0.3">
      <c r="A6" s="2">
        <v>3</v>
      </c>
      <c r="B6" s="2" t="s">
        <v>34</v>
      </c>
      <c r="C6" s="2">
        <v>4029</v>
      </c>
      <c r="D6" s="2">
        <v>4181</v>
      </c>
      <c r="E6" s="2">
        <v>3707</v>
      </c>
      <c r="F6" s="2">
        <v>4176</v>
      </c>
      <c r="G6" s="2">
        <v>2418</v>
      </c>
      <c r="H6" s="2">
        <v>2579</v>
      </c>
      <c r="I6" s="2">
        <v>1717</v>
      </c>
      <c r="J6" s="2">
        <v>1973</v>
      </c>
    </row>
    <row r="7" spans="1:10" ht="16.8" x14ac:dyDescent="0.3">
      <c r="A7" s="2">
        <v>4</v>
      </c>
      <c r="B7" s="2" t="s">
        <v>8</v>
      </c>
      <c r="C7" s="2">
        <v>2741</v>
      </c>
      <c r="D7" s="2">
        <v>2834</v>
      </c>
      <c r="E7" s="2">
        <v>3725</v>
      </c>
      <c r="F7" s="2">
        <v>4150</v>
      </c>
      <c r="G7" s="2">
        <v>2684</v>
      </c>
      <c r="H7" s="2">
        <v>2907</v>
      </c>
      <c r="I7" s="2">
        <v>2035</v>
      </c>
      <c r="J7" s="2">
        <v>2462</v>
      </c>
    </row>
    <row r="8" spans="1:10" ht="16.8" x14ac:dyDescent="0.3">
      <c r="A8" s="2">
        <v>5</v>
      </c>
      <c r="B8" s="2" t="s">
        <v>35</v>
      </c>
      <c r="C8" s="2">
        <v>2118</v>
      </c>
      <c r="D8" s="2">
        <v>2277</v>
      </c>
      <c r="E8" s="2">
        <v>2956</v>
      </c>
      <c r="F8" s="2">
        <v>3114</v>
      </c>
      <c r="G8" s="2">
        <v>2512</v>
      </c>
      <c r="H8" s="2">
        <v>2823</v>
      </c>
      <c r="I8" s="2">
        <v>2313</v>
      </c>
      <c r="J8" s="2">
        <v>2562</v>
      </c>
    </row>
    <row r="9" spans="1:10" ht="16.8" x14ac:dyDescent="0.3">
      <c r="A9" s="2">
        <v>6</v>
      </c>
      <c r="B9" s="2" t="s">
        <v>10</v>
      </c>
      <c r="C9" s="2">
        <v>2526</v>
      </c>
      <c r="D9" s="2">
        <v>2422</v>
      </c>
      <c r="E9" s="2">
        <v>3004</v>
      </c>
      <c r="F9" s="2">
        <v>3408</v>
      </c>
      <c r="G9" s="2">
        <v>2138</v>
      </c>
      <c r="H9" s="2">
        <v>2295</v>
      </c>
      <c r="I9" s="2">
        <v>688</v>
      </c>
      <c r="J9" s="2">
        <v>929</v>
      </c>
    </row>
    <row r="10" spans="1:10" ht="16.8" x14ac:dyDescent="0.3">
      <c r="A10" s="2">
        <v>7</v>
      </c>
      <c r="B10" s="2" t="s">
        <v>36</v>
      </c>
      <c r="C10" s="2">
        <v>1732</v>
      </c>
      <c r="D10" s="2">
        <v>2017</v>
      </c>
      <c r="E10" s="2">
        <v>2514</v>
      </c>
      <c r="F10" s="2">
        <v>2618</v>
      </c>
      <c r="G10" s="2">
        <v>1772</v>
      </c>
      <c r="H10" s="2">
        <v>2023</v>
      </c>
      <c r="I10" s="2">
        <v>1510</v>
      </c>
      <c r="J10" s="2">
        <v>1880</v>
      </c>
    </row>
    <row r="11" spans="1:10" ht="16.8" x14ac:dyDescent="0.3">
      <c r="A11" s="2">
        <v>8</v>
      </c>
      <c r="B11" s="2" t="s">
        <v>12</v>
      </c>
      <c r="C11" s="2">
        <v>3796</v>
      </c>
      <c r="D11" s="2">
        <v>3945</v>
      </c>
      <c r="E11" s="2">
        <v>2010</v>
      </c>
      <c r="F11" s="2">
        <v>2271</v>
      </c>
      <c r="G11" s="2">
        <v>785</v>
      </c>
      <c r="H11" s="2">
        <v>910</v>
      </c>
      <c r="I11" s="2">
        <v>619</v>
      </c>
      <c r="J11" s="2">
        <v>737</v>
      </c>
    </row>
    <row r="12" spans="1:10" ht="16.8" x14ac:dyDescent="0.3">
      <c r="A12" s="2">
        <v>9</v>
      </c>
      <c r="B12" s="2" t="s">
        <v>13</v>
      </c>
      <c r="C12" s="2">
        <v>2177</v>
      </c>
      <c r="D12" s="2">
        <v>2264</v>
      </c>
      <c r="E12" s="2">
        <v>1192</v>
      </c>
      <c r="F12" s="2">
        <v>1429</v>
      </c>
      <c r="G12" s="2">
        <v>1004</v>
      </c>
      <c r="H12" s="2">
        <v>1087</v>
      </c>
      <c r="I12" s="2">
        <v>928</v>
      </c>
      <c r="J12" s="2">
        <v>997</v>
      </c>
    </row>
    <row r="13" spans="1:10" ht="16.8" x14ac:dyDescent="0.3">
      <c r="A13" s="2">
        <v>10</v>
      </c>
      <c r="B13" s="2" t="s">
        <v>14</v>
      </c>
      <c r="C13" s="2">
        <v>1470</v>
      </c>
      <c r="D13" s="2">
        <v>1951</v>
      </c>
      <c r="E13" s="2">
        <v>3022</v>
      </c>
      <c r="F13" s="2">
        <v>3007</v>
      </c>
      <c r="G13" s="2">
        <v>2179</v>
      </c>
      <c r="H13" s="2">
        <v>2636</v>
      </c>
      <c r="I13" s="2">
        <v>1599</v>
      </c>
      <c r="J13" s="2">
        <v>2308</v>
      </c>
    </row>
    <row r="14" spans="1:10" ht="16.8" x14ac:dyDescent="0.3">
      <c r="A14" s="2">
        <v>11</v>
      </c>
      <c r="B14" s="2" t="s">
        <v>15</v>
      </c>
      <c r="C14" s="2">
        <v>766</v>
      </c>
      <c r="D14" s="2">
        <v>827</v>
      </c>
      <c r="E14" s="2">
        <v>751</v>
      </c>
      <c r="F14" s="2">
        <v>772</v>
      </c>
      <c r="G14" s="2">
        <v>578</v>
      </c>
      <c r="H14" s="2">
        <v>600</v>
      </c>
      <c r="I14" s="2">
        <v>403</v>
      </c>
      <c r="J14" s="2">
        <v>484</v>
      </c>
    </row>
    <row r="15" spans="1:10" ht="16.8" x14ac:dyDescent="0.3">
      <c r="A15" s="2">
        <v>12</v>
      </c>
      <c r="B15" s="2" t="s">
        <v>16</v>
      </c>
      <c r="C15" s="2">
        <v>341</v>
      </c>
      <c r="D15" s="2">
        <v>357</v>
      </c>
      <c r="E15" s="2">
        <v>396</v>
      </c>
      <c r="F15" s="2">
        <v>443</v>
      </c>
      <c r="G15" s="2">
        <v>339</v>
      </c>
      <c r="H15" s="2">
        <v>361</v>
      </c>
      <c r="I15" s="2">
        <v>321</v>
      </c>
      <c r="J15" s="2">
        <v>352</v>
      </c>
    </row>
    <row r="16" spans="1:10" ht="16.8" x14ac:dyDescent="0.3">
      <c r="A16" s="2">
        <v>13</v>
      </c>
      <c r="B16" s="2" t="s">
        <v>21</v>
      </c>
      <c r="C16" s="2">
        <v>50</v>
      </c>
      <c r="D16" s="2">
        <v>233</v>
      </c>
      <c r="E16" s="2">
        <v>1269</v>
      </c>
      <c r="F16" s="2">
        <v>1183</v>
      </c>
      <c r="G16" s="2">
        <v>270</v>
      </c>
      <c r="H16" s="2">
        <v>276</v>
      </c>
      <c r="I16" s="2">
        <v>14</v>
      </c>
      <c r="J16" s="2">
        <v>65</v>
      </c>
    </row>
    <row r="17" spans="1:10" ht="16.8" x14ac:dyDescent="0.3">
      <c r="A17" s="2">
        <v>14</v>
      </c>
      <c r="B17" s="2" t="s">
        <v>22</v>
      </c>
      <c r="C17" s="2">
        <v>272</v>
      </c>
      <c r="D17" s="2">
        <v>267</v>
      </c>
      <c r="E17" s="2">
        <v>709</v>
      </c>
      <c r="F17" s="2">
        <v>741</v>
      </c>
      <c r="G17" s="2">
        <v>12</v>
      </c>
      <c r="H17" s="2">
        <v>13</v>
      </c>
      <c r="I17" s="2">
        <v>3</v>
      </c>
      <c r="J17" s="2">
        <v>3</v>
      </c>
    </row>
    <row r="18" spans="1:10" ht="16.8" x14ac:dyDescent="0.3">
      <c r="A18" s="2">
        <v>15</v>
      </c>
      <c r="B18" s="2" t="s">
        <v>23</v>
      </c>
      <c r="C18" s="2">
        <v>291</v>
      </c>
      <c r="D18" s="2">
        <v>318</v>
      </c>
      <c r="E18" s="2">
        <v>357</v>
      </c>
      <c r="F18" s="2">
        <v>416</v>
      </c>
      <c r="G18" s="2">
        <v>122</v>
      </c>
      <c r="H18" s="2">
        <v>146</v>
      </c>
      <c r="I18" s="2">
        <v>98</v>
      </c>
      <c r="J18" s="2">
        <v>124</v>
      </c>
    </row>
    <row r="19" spans="1:10" ht="16.8" x14ac:dyDescent="0.3">
      <c r="A19" s="2">
        <v>16</v>
      </c>
      <c r="B19" s="2" t="s">
        <v>24</v>
      </c>
      <c r="C19" s="2">
        <v>12</v>
      </c>
      <c r="D19" s="2">
        <v>12</v>
      </c>
      <c r="E19" s="2">
        <v>287</v>
      </c>
      <c r="F19" s="2">
        <v>297</v>
      </c>
      <c r="G19" s="2">
        <v>0</v>
      </c>
      <c r="H19" s="2">
        <v>0</v>
      </c>
      <c r="I19" s="2">
        <v>0</v>
      </c>
      <c r="J19" s="2">
        <v>0</v>
      </c>
    </row>
    <row r="20" spans="1:10" ht="16.8" x14ac:dyDescent="0.3">
      <c r="A20" s="2">
        <v>17</v>
      </c>
      <c r="B20" s="2" t="s">
        <v>37</v>
      </c>
      <c r="C20" s="2">
        <v>4</v>
      </c>
      <c r="D20" s="2">
        <v>182</v>
      </c>
      <c r="E20" s="2">
        <v>198</v>
      </c>
      <c r="F20" s="2">
        <v>27</v>
      </c>
      <c r="G20" s="2">
        <v>0</v>
      </c>
      <c r="H20" s="2">
        <v>0</v>
      </c>
      <c r="I20" s="2">
        <v>0</v>
      </c>
      <c r="J20" s="2">
        <v>0</v>
      </c>
    </row>
    <row r="21" spans="1:10" ht="16.8" x14ac:dyDescent="0.3">
      <c r="A21" s="2">
        <v>18</v>
      </c>
      <c r="B21" s="2" t="s">
        <v>38</v>
      </c>
      <c r="C21" s="2">
        <v>42</v>
      </c>
      <c r="D21" s="2">
        <v>41</v>
      </c>
      <c r="E21" s="2">
        <v>87</v>
      </c>
      <c r="F21" s="2">
        <v>89</v>
      </c>
      <c r="G21" s="2">
        <v>15</v>
      </c>
      <c r="H21" s="2">
        <v>16</v>
      </c>
      <c r="I21" s="2">
        <v>0</v>
      </c>
      <c r="J21" s="2">
        <v>1</v>
      </c>
    </row>
    <row r="22" spans="1:10" ht="16.8" x14ac:dyDescent="0.3">
      <c r="A22" s="2">
        <v>19</v>
      </c>
      <c r="B22" s="2" t="s">
        <v>28</v>
      </c>
      <c r="C22" s="2">
        <v>502</v>
      </c>
      <c r="D22" s="2">
        <v>644</v>
      </c>
      <c r="E22" s="2">
        <v>1850</v>
      </c>
      <c r="F22" s="2">
        <v>1602</v>
      </c>
      <c r="G22" s="2">
        <v>500</v>
      </c>
      <c r="H22" s="2">
        <v>589</v>
      </c>
      <c r="I22" s="2">
        <v>415</v>
      </c>
      <c r="J22" s="2">
        <v>545</v>
      </c>
    </row>
    <row r="23" spans="1:10" ht="16.8" x14ac:dyDescent="0.3">
      <c r="A23" s="28" t="s">
        <v>48</v>
      </c>
      <c r="B23" s="29"/>
      <c r="C23" s="4">
        <f t="shared" ref="C23:J23" si="0">SUM(C4:C22)</f>
        <v>39733</v>
      </c>
      <c r="D23" s="4">
        <f t="shared" si="0"/>
        <v>42989</v>
      </c>
      <c r="E23" s="4">
        <f t="shared" si="0"/>
        <v>50867</v>
      </c>
      <c r="F23" s="4">
        <f t="shared" si="0"/>
        <v>54260</v>
      </c>
      <c r="G23" s="4">
        <f t="shared" si="0"/>
        <v>31435</v>
      </c>
      <c r="H23" s="4">
        <f t="shared" si="0"/>
        <v>34427</v>
      </c>
      <c r="I23" s="4">
        <f t="shared" si="0"/>
        <v>21027</v>
      </c>
      <c r="J23" s="4">
        <f t="shared" si="0"/>
        <v>26176</v>
      </c>
    </row>
  </sheetData>
  <mergeCells count="2">
    <mergeCell ref="A2:J2"/>
    <mergeCell ref="A23:B23"/>
  </mergeCells>
  <printOptions horizontalCentered="1"/>
  <pageMargins left="0.7" right="0.7" top="0.75" bottom="0.75" header="0.3" footer="0.3"/>
  <pageSetup paperSize="5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04.05.2021</vt:lpstr>
      <vt:lpstr>Comparison of Banks</vt:lpstr>
      <vt:lpstr>'04.05.2021'!Print_Area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2021-11-17T06:23:07Z</dcterms:modified>
</cp:coreProperties>
</file>