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59 Meeting\FINAL ANNEXURE\"/>
    </mc:Choice>
  </mc:AlternateContent>
  <bookViews>
    <workbookView xWindow="-108" yWindow="-108" windowWidth="23268" windowHeight="12576"/>
  </bookViews>
  <sheets>
    <sheet name="Sheet1" sheetId="5" r:id="rId1"/>
  </sheets>
  <definedNames>
    <definedName name="_xlnm.Print_Area" localSheetId="0">Sheet1!$B$1:$L$42</definedName>
  </definedNames>
  <calcPr calcId="162913"/>
</workbook>
</file>

<file path=xl/calcChain.xml><?xml version="1.0" encoding="utf-8"?>
<calcChain xmlns="http://schemas.openxmlformats.org/spreadsheetml/2006/main">
  <c r="J15" i="5" l="1"/>
  <c r="K15" i="5"/>
  <c r="J22" i="5" l="1"/>
  <c r="K22" i="5"/>
  <c r="K29" i="5" l="1"/>
  <c r="J29" i="5"/>
  <c r="K31" i="5" l="1"/>
  <c r="J31" i="5"/>
  <c r="J19" i="5" l="1"/>
  <c r="K23" i="5" l="1"/>
  <c r="K24" i="5"/>
  <c r="K25" i="5"/>
  <c r="K26" i="5"/>
  <c r="K27" i="5"/>
  <c r="K28" i="5"/>
  <c r="K30" i="5"/>
  <c r="K32" i="5"/>
  <c r="K33" i="5"/>
  <c r="K34" i="5"/>
  <c r="K35" i="5"/>
  <c r="J23" i="5"/>
  <c r="J24" i="5"/>
  <c r="J25" i="5"/>
  <c r="J26" i="5"/>
  <c r="J27" i="5"/>
  <c r="J28" i="5"/>
  <c r="J30" i="5"/>
  <c r="J32" i="5"/>
  <c r="J33" i="5"/>
  <c r="J34" i="5"/>
  <c r="J35" i="5"/>
  <c r="K9" i="5"/>
  <c r="K10" i="5"/>
  <c r="K11" i="5"/>
  <c r="K12" i="5"/>
  <c r="K13" i="5"/>
  <c r="K14" i="5"/>
  <c r="K16" i="5"/>
  <c r="K17" i="5"/>
  <c r="K18" i="5"/>
  <c r="K19" i="5"/>
  <c r="J9" i="5"/>
  <c r="J10" i="5"/>
  <c r="J11" i="5"/>
  <c r="J12" i="5"/>
  <c r="J13" i="5"/>
  <c r="J14" i="5"/>
  <c r="J16" i="5"/>
  <c r="J17" i="5"/>
  <c r="J18" i="5"/>
  <c r="K21" i="5"/>
  <c r="J21" i="5"/>
  <c r="K40" i="5" l="1"/>
  <c r="J40" i="5"/>
  <c r="K38" i="5"/>
  <c r="J38" i="5"/>
  <c r="K8" i="5"/>
  <c r="J8" i="5"/>
  <c r="I36" i="5" l="1"/>
  <c r="H36" i="5"/>
  <c r="I20" i="5"/>
  <c r="H20" i="5"/>
  <c r="H37" i="5" l="1"/>
  <c r="H39" i="5" s="1"/>
  <c r="I37" i="5"/>
  <c r="I39" i="5" s="1"/>
  <c r="G36" i="5" l="1"/>
  <c r="K36" i="5" l="1"/>
  <c r="J36" i="5"/>
  <c r="G20" i="5"/>
  <c r="G37" i="5" s="1"/>
  <c r="G39" i="5" s="1"/>
  <c r="F20" i="5"/>
  <c r="E20" i="5"/>
  <c r="E36" i="5" l="1"/>
  <c r="E37" i="5" s="1"/>
  <c r="E39" i="5" s="1"/>
  <c r="F36" i="5"/>
  <c r="F37" i="5" s="1"/>
  <c r="D20" i="5"/>
  <c r="K20" i="5"/>
  <c r="K37" i="5" s="1"/>
  <c r="K39" i="5" s="1"/>
  <c r="I41" i="5"/>
  <c r="H41" i="5"/>
  <c r="F39" i="5" l="1"/>
  <c r="F41" i="5"/>
  <c r="E41" i="5"/>
  <c r="J20" i="5"/>
  <c r="J37" i="5" s="1"/>
  <c r="J39" i="5" s="1"/>
  <c r="D36" i="5"/>
  <c r="D37" i="5" s="1"/>
  <c r="D39" i="5" s="1"/>
  <c r="K41" i="5"/>
  <c r="G41" i="5"/>
  <c r="J41" i="5" l="1"/>
  <c r="D41" i="5"/>
</calcChain>
</file>

<file path=xl/sharedStrings.xml><?xml version="1.0" encoding="utf-8"?>
<sst xmlns="http://schemas.openxmlformats.org/spreadsheetml/2006/main" count="52" uniqueCount="46">
  <si>
    <t>Name of the Bank</t>
  </si>
  <si>
    <t>Total (A+B+C)</t>
  </si>
  <si>
    <t>No. of Units</t>
  </si>
  <si>
    <t>UCO BANK</t>
  </si>
  <si>
    <t>O/s</t>
  </si>
  <si>
    <t>J &amp; K BANK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</si>
  <si>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</si>
  <si>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</si>
  <si>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</si>
  <si>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</si>
  <si>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</si>
  <si>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</si>
  <si>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</si>
  <si>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</si>
  <si>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PUNJAB &amp; SIND BANK</t>
  </si>
  <si>
    <t>BANK OF INDIA</t>
  </si>
  <si>
    <t>BANK OF MAHARASHTRA</t>
  </si>
  <si>
    <t>CAPITAL SMALL FINANCE BANK</t>
  </si>
  <si>
    <t>HDFC BANK</t>
  </si>
  <si>
    <t>ICICI BANK</t>
  </si>
  <si>
    <t>KOTAK MAHINDRA BANK</t>
  </si>
  <si>
    <t>YES BANK</t>
  </si>
  <si>
    <t>FEDERAL BANK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</si>
  <si>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</si>
  <si>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</si>
  <si>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</si>
  <si>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</si>
  <si>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</si>
  <si>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</si>
  <si>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PB. STATE COOPERATIVE BANK</t>
  </si>
  <si>
    <t>PUNJAB GRAMIN BANK</t>
  </si>
  <si>
    <t>TOTAL PSU BANKS</t>
  </si>
  <si>
    <t>TOTAL PVT BANKS</t>
  </si>
  <si>
    <t>TOTAL PSU &amp; PVT BANKS</t>
  </si>
  <si>
    <t>Total Commercial Banks</t>
  </si>
  <si>
    <t>Micro Enterprises (A)</t>
  </si>
  <si>
    <t>Small Enterprises (B)</t>
  </si>
  <si>
    <t>Medium enterprises (C)</t>
  </si>
  <si>
    <t>GRAND TOTAL</t>
  </si>
  <si>
    <t>SLBC Punjab</t>
  </si>
  <si>
    <t>Amount in Lakhs</t>
  </si>
  <si>
    <t>S.No</t>
  </si>
  <si>
    <t>RBL Bank</t>
  </si>
  <si>
    <t>Bank wise MSME Outstanding as on 31.12.2021</t>
  </si>
  <si>
    <t>IDBI BANK</t>
  </si>
  <si>
    <t>Annexure - 13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</si>
</sst>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</numFmts>
  <fonts count="33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Tahoma"/>
      <family val="2"/>
    </font>
    <font>
      <b/>
      <sz val="12"/>
      <name val="Helv"/>
    </font>
    <font>
      <b/>
      <sz val="20"/>
      <name val="Helv"/>
    </font>
    <font>
      <b/>
      <sz val="13"/>
      <name val="Helv"/>
    </font>
    <font>
      <b/>
      <sz val="25"/>
      <name val="Tahoma"/>
      <family val="2"/>
    </font>
    <font>
      <b/>
      <sz val="30"/>
      <name val="Tahoma"/>
      <family val="2"/>
    </font>
    <font>
      <sz val="30"/>
      <name val="Helv"/>
    </font>
    <font>
      <b/>
      <sz val="40"/>
      <name val="Tahoma"/>
      <family val="2"/>
    </font>
    <font>
      <b/>
      <sz val="22"/>
      <name val="Tahoma"/>
      <family val="2"/>
    </font>
    <font>
      <b/>
      <sz val="21"/>
      <name val="Helv"/>
    </font>
    <font>
      <b/>
      <sz val="26"/>
      <name val="Arial"/>
      <family val="2"/>
    </font>
    <font>
      <sz val="11"/>
      <color rgb="FF9C0006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sz val="11"/>
      <name val="Calibri"/>
      <family val="2"/>
    </font>
    <font>
      <sz val="14"/>
      <name val="Times New Roman"/>
      <family val="1"/>
    </font>
    <font>
      <b/>
      <sz val="20"/>
      <color theme="1"/>
      <name val="Tahoma"/>
      <family val="2"/>
    </font>
    <font>
      <b/>
      <sz val="22"/>
      <color theme="1"/>
      <name val="Tahoma"/>
      <family val="2"/>
    </font>
    <font>
      <sz val="12"/>
      <color theme="1"/>
      <name val="Helv"/>
    </font>
    <font>
      <sz val="10"/>
      <color theme="1"/>
      <name val="Calibri"/>
      <family val="2"/>
      <scheme val="minor"/>
    </font>
    <font>
      <sz val="14"/>
      <name val="Times New Roman"/>
      <family val="1"/>
    </font>
    <font>
      <b/>
      <sz val="26"/>
      <name val="Tahoma"/>
      <family val="2"/>
    </font>
    <font>
      <b/>
      <sz val="26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70">
    <xf numFmtId="0" fontId="0" fillId="0" borderId="0"/>
    <xf numFmtId="0" fontId="16" fillId="4" borderId="0" applyNumberFormat="0" applyBorder="0" applyAlignment="0" applyProtection="0"/>
    <xf numFmtId="0" fontId="17" fillId="0" borderId="0"/>
    <xf numFmtId="0" fontId="21" fillId="0" borderId="0"/>
    <xf numFmtId="0" fontId="20" fillId="0" borderId="0"/>
    <xf numFmtId="0" fontId="23" fillId="0" borderId="0" applyNumberFormat="0" applyBorder="0" applyProtection="0"/>
    <xf numFmtId="0" fontId="18" fillId="0" borderId="0"/>
    <xf numFmtId="0" fontId="22" fillId="0" borderId="0"/>
    <xf numFmtId="0" fontId="4" fillId="0" borderId="0"/>
    <xf numFmtId="44" fontId="4" fillId="0" borderId="0" applyFont="0" applyFill="0" applyBorder="0" applyAlignment="0" applyProtection="0"/>
    <xf numFmtId="0" fontId="19" fillId="0" borderId="0"/>
    <xf numFmtId="0" fontId="4" fillId="0" borderId="0"/>
    <xf numFmtId="0" fontId="18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18" fillId="0" borderId="0"/>
    <xf numFmtId="0" fontId="4" fillId="0" borderId="0"/>
    <xf numFmtId="164" fontId="17" fillId="0" borderId="0" applyFont="0" applyFill="0" applyBorder="0" applyAlignment="0" applyProtection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18" fillId="0" borderId="0"/>
    <xf numFmtId="0" fontId="25" fillId="0" borderId="0"/>
    <xf numFmtId="0" fontId="17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44" fontId="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6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/>
    <xf numFmtId="0" fontId="0" fillId="2" borderId="0" xfId="0" applyFont="1" applyFill="1"/>
    <xf numFmtId="0" fontId="6" fillId="0" borderId="0" xfId="0" applyFont="1" applyFill="1"/>
    <xf numFmtId="0" fontId="11" fillId="0" borderId="0" xfId="0" applyFont="1" applyFill="1"/>
    <xf numFmtId="0" fontId="11" fillId="0" borderId="0" xfId="0" applyFont="1"/>
    <xf numFmtId="1" fontId="7" fillId="0" borderId="0" xfId="0" applyNumberFormat="1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4" fillId="0" borderId="0" xfId="0" applyFont="1" applyFill="1"/>
    <xf numFmtId="1" fontId="5" fillId="3" borderId="18" xfId="0" applyNumberFormat="1" applyFont="1" applyFill="1" applyBorder="1" applyAlignment="1">
      <alignment horizontal="right" vertical="center"/>
    </xf>
    <xf numFmtId="0" fontId="0" fillId="3" borderId="0" xfId="0" applyFont="1" applyFill="1"/>
    <xf numFmtId="1" fontId="5" fillId="2" borderId="18" xfId="0" applyNumberFormat="1" applyFont="1" applyFill="1" applyBorder="1" applyAlignment="1">
      <alignment horizontal="right" vertical="center"/>
    </xf>
    <xf numFmtId="0" fontId="16" fillId="2" borderId="0" xfId="1" applyFill="1"/>
    <xf numFmtId="0" fontId="0" fillId="0" borderId="0" xfId="0" applyFont="1" applyFill="1" applyAlignment="1">
      <alignment horizontal="center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vertical="center"/>
      <protection locked="0"/>
    </xf>
    <xf numFmtId="0" fontId="9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 applyProtection="1">
      <alignment vertical="center"/>
      <protection locked="0"/>
    </xf>
    <xf numFmtId="1" fontId="26" fillId="2" borderId="18" xfId="0" applyNumberFormat="1" applyFont="1" applyFill="1" applyBorder="1" applyAlignment="1">
      <alignment horizontal="right" vertical="center"/>
    </xf>
    <xf numFmtId="0" fontId="28" fillId="2" borderId="0" xfId="0" applyFont="1" applyFill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13" fillId="0" borderId="8" xfId="0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right" vertical="center"/>
    </xf>
    <xf numFmtId="0" fontId="27" fillId="0" borderId="7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/>
    <xf numFmtId="0" fontId="13" fillId="0" borderId="9" xfId="0" applyFont="1" applyFill="1" applyBorder="1" applyAlignment="1" applyProtection="1">
      <alignment horizontal="center" vertical="center"/>
      <protection locked="0"/>
    </xf>
    <xf numFmtId="1" fontId="9" fillId="0" borderId="0" xfId="0" applyNumberFormat="1" applyFont="1" applyFill="1" applyBorder="1" applyAlignment="1">
      <alignment horizontal="right" vertical="center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right"/>
    </xf>
    <xf numFmtId="0" fontId="15" fillId="0" borderId="23" xfId="0" applyFont="1" applyFill="1" applyBorder="1" applyAlignment="1">
      <alignment horizontal="right"/>
    </xf>
    <xf numFmtId="0" fontId="15" fillId="0" borderId="24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 applyProtection="1">
      <alignment vertical="center"/>
      <protection locked="0"/>
    </xf>
    <xf numFmtId="0" fontId="13" fillId="0" borderId="8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vertical="center"/>
      <protection locked="0"/>
    </xf>
    <xf numFmtId="0" fontId="13" fillId="0" borderId="9" xfId="0" applyFont="1" applyFill="1" applyBorder="1" applyAlignment="1" applyProtection="1">
      <alignment vertical="center"/>
      <protection locked="0"/>
    </xf>
    <xf numFmtId="0" fontId="13" fillId="0" borderId="7" xfId="0" applyFont="1" applyFill="1" applyBorder="1" applyAlignment="1" applyProtection="1">
      <alignment vertical="center" wrapText="1"/>
      <protection locked="0"/>
    </xf>
    <xf numFmtId="0" fontId="13" fillId="0" borderId="3" xfId="0" applyFont="1" applyFill="1" applyBorder="1" applyAlignment="1">
      <alignment vertical="center"/>
    </xf>
    <xf numFmtId="1" fontId="31" fillId="0" borderId="5" xfId="0" applyNumberFormat="1" applyFont="1" applyFill="1" applyBorder="1" applyAlignment="1">
      <alignment horizontal="right" vertical="center"/>
    </xf>
    <xf numFmtId="1" fontId="31" fillId="0" borderId="29" xfId="0" applyNumberFormat="1" applyFont="1" applyFill="1" applyBorder="1" applyAlignment="1">
      <alignment horizontal="right" vertical="center"/>
    </xf>
    <xf numFmtId="1" fontId="31" fillId="0" borderId="25" xfId="0" applyNumberFormat="1" applyFont="1" applyFill="1" applyBorder="1" applyAlignment="1">
      <alignment horizontal="right" vertical="center"/>
    </xf>
    <xf numFmtId="1" fontId="31" fillId="0" borderId="1" xfId="0" applyNumberFormat="1" applyFont="1" applyFill="1" applyBorder="1" applyAlignment="1">
      <alignment horizontal="right" vertical="center"/>
    </xf>
    <xf numFmtId="1" fontId="31" fillId="0" borderId="22" xfId="0" applyNumberFormat="1" applyFont="1" applyFill="1" applyBorder="1" applyAlignment="1">
      <alignment horizontal="right" vertical="center"/>
    </xf>
    <xf numFmtId="1" fontId="32" fillId="0" borderId="25" xfId="0" applyNumberFormat="1" applyFont="1" applyFill="1" applyBorder="1" applyAlignment="1">
      <alignment horizontal="right" vertical="center"/>
    </xf>
    <xf numFmtId="1" fontId="32" fillId="0" borderId="1" xfId="0" applyNumberFormat="1" applyFont="1" applyFill="1" applyBorder="1" applyAlignment="1">
      <alignment horizontal="right" vertical="center"/>
    </xf>
    <xf numFmtId="1" fontId="32" fillId="0" borderId="22" xfId="0" applyNumberFormat="1" applyFont="1" applyFill="1" applyBorder="1" applyAlignment="1">
      <alignment horizontal="right" vertical="center"/>
    </xf>
    <xf numFmtId="1" fontId="31" fillId="0" borderId="26" xfId="0" applyNumberFormat="1" applyFont="1" applyFill="1" applyBorder="1" applyAlignment="1">
      <alignment horizontal="right" vertical="center"/>
    </xf>
    <xf numFmtId="1" fontId="31" fillId="0" borderId="10" xfId="0" applyNumberFormat="1" applyFont="1" applyFill="1" applyBorder="1" applyAlignment="1">
      <alignment horizontal="right" vertical="center"/>
    </xf>
    <xf numFmtId="1" fontId="31" fillId="0" borderId="20" xfId="0" applyNumberFormat="1" applyFont="1" applyFill="1" applyBorder="1" applyAlignment="1">
      <alignment horizontal="right" vertical="center"/>
    </xf>
    <xf numFmtId="1" fontId="31" fillId="0" borderId="4" xfId="0" applyNumberFormat="1" applyFont="1" applyFill="1" applyBorder="1" applyAlignment="1">
      <alignment horizontal="right" vertical="center"/>
    </xf>
    <xf numFmtId="1" fontId="31" fillId="0" borderId="21" xfId="0" applyNumberFormat="1" applyFont="1" applyFill="1" applyBorder="1" applyAlignment="1">
      <alignment horizontal="right" vertical="center"/>
    </xf>
    <xf numFmtId="1" fontId="31" fillId="0" borderId="19" xfId="0" applyNumberFormat="1" applyFont="1" applyFill="1" applyBorder="1" applyAlignment="1">
      <alignment horizontal="right" vertical="center"/>
    </xf>
    <xf numFmtId="1" fontId="31" fillId="0" borderId="27" xfId="0" applyNumberFormat="1" applyFont="1" applyFill="1" applyBorder="1" applyAlignment="1">
      <alignment horizontal="right" vertical="center"/>
    </xf>
    <xf numFmtId="1" fontId="31" fillId="0" borderId="28" xfId="0" applyNumberFormat="1" applyFont="1" applyFill="1" applyBorder="1" applyAlignment="1">
      <alignment horizontal="right" vertical="center"/>
    </xf>
    <xf numFmtId="1" fontId="32" fillId="0" borderId="28" xfId="0" applyNumberFormat="1" applyFont="1" applyFill="1" applyBorder="1" applyAlignment="1">
      <alignment horizontal="right" vertical="center"/>
    </xf>
    <xf numFmtId="1" fontId="32" fillId="0" borderId="29" xfId="0" applyNumberFormat="1" applyFont="1" applyFill="1" applyBorder="1" applyAlignment="1">
      <alignment horizontal="right" vertical="center"/>
    </xf>
    <xf numFmtId="1" fontId="31" fillId="0" borderId="2" xfId="0" applyNumberFormat="1" applyFont="1" applyFill="1" applyBorder="1" applyAlignment="1">
      <alignment horizontal="right" vertical="center"/>
    </xf>
    <xf numFmtId="1" fontId="31" fillId="0" borderId="11" xfId="0" applyNumberFormat="1" applyFont="1" applyFill="1" applyBorder="1" applyAlignment="1">
      <alignment horizontal="right" vertical="center"/>
    </xf>
    <xf numFmtId="1" fontId="31" fillId="0" borderId="6" xfId="0" applyNumberFormat="1" applyFont="1" applyFill="1" applyBorder="1" applyAlignment="1">
      <alignment horizontal="right" vertical="center"/>
    </xf>
    <xf numFmtId="1" fontId="31" fillId="0" borderId="24" xfId="0" applyNumberFormat="1" applyFont="1" applyFill="1" applyBorder="1" applyAlignment="1">
      <alignment horizontal="right" vertical="center"/>
    </xf>
    <xf numFmtId="1" fontId="9" fillId="0" borderId="12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1" fontId="31" fillId="0" borderId="30" xfId="0" applyNumberFormat="1" applyFont="1" applyFill="1" applyBorder="1" applyAlignment="1">
      <alignment horizontal="right" vertical="center"/>
    </xf>
  </cellXfs>
  <cellStyles count="170">
    <cellStyle name="Bad" xfId="1" builtinId="27"/>
    <cellStyle name="Comma 2" xfId="19"/>
    <cellStyle name="Comma 3" xfId="162"/>
    <cellStyle name="Currency 2" xfId="9"/>
    <cellStyle name="Currency 2 2" xfId="47"/>
    <cellStyle name="Currency 2 2 2" xfId="164"/>
    <cellStyle name="Currency 2 3" xfId="56"/>
    <cellStyle name="Currency 2 4" xfId="156"/>
    <cellStyle name="Excel Built-in Normal" xfId="3"/>
    <cellStyle name="Excel Built-in Normal 1" xfId="4"/>
    <cellStyle name="Excel Built-in Normal 1 2" xfId="57"/>
    <cellStyle name="Excel Built-in Normal 10" xfId="58"/>
    <cellStyle name="Excel Built-in Normal 11" xfId="59"/>
    <cellStyle name="Excel Built-in Normal 12" xfId="60"/>
    <cellStyle name="Excel Built-in Normal 13" xfId="61"/>
    <cellStyle name="Excel Built-in Normal 14" xfId="62"/>
    <cellStyle name="Excel Built-in Normal 15" xfId="63"/>
    <cellStyle name="Excel Built-in Normal 16" xfId="64"/>
    <cellStyle name="Excel Built-in Normal 17" xfId="65"/>
    <cellStyle name="Excel Built-in Normal 18" xfId="66"/>
    <cellStyle name="Excel Built-in Normal 19" xfId="67"/>
    <cellStyle name="Excel Built-in Normal 2" xfId="5"/>
    <cellStyle name="Excel Built-in Normal 20" xfId="68"/>
    <cellStyle name="Excel Built-in Normal 21" xfId="69"/>
    <cellStyle name="Excel Built-in Normal 22" xfId="70"/>
    <cellStyle name="Excel Built-in Normal 23" xfId="71"/>
    <cellStyle name="Excel Built-in Normal 24" xfId="72"/>
    <cellStyle name="Excel Built-in Normal 3" xfId="73"/>
    <cellStyle name="Excel Built-in Normal 4" xfId="74"/>
    <cellStyle name="Excel Built-in Normal 5" xfId="75"/>
    <cellStyle name="Excel Built-in Normal 6" xfId="76"/>
    <cellStyle name="Excel Built-in Normal 7" xfId="77"/>
    <cellStyle name="Excel Built-in Normal 8" xfId="78"/>
    <cellStyle name="Excel Built-in Normal 9" xfId="79"/>
    <cellStyle name="Normal" xfId="0" builtinId="0"/>
    <cellStyle name="Normal 10" xfId="20"/>
    <cellStyle name="Normal 10 2" xfId="81"/>
    <cellStyle name="Normal 10 3" xfId="80"/>
    <cellStyle name="Normal 11" xfId="34"/>
    <cellStyle name="Normal 11 2" xfId="82"/>
    <cellStyle name="Normal 11 5 2" xfId="83"/>
    <cellStyle name="Normal 12" xfId="28"/>
    <cellStyle name="Normal 12 2" xfId="84"/>
    <cellStyle name="Normal 13" xfId="31"/>
    <cellStyle name="Normal 13 2" xfId="85"/>
    <cellStyle name="Normal 14" xfId="37"/>
    <cellStyle name="Normal 14 2" xfId="86"/>
    <cellStyle name="Normal 15" xfId="22"/>
    <cellStyle name="Normal 15 2" xfId="87"/>
    <cellStyle name="Normal 16" xfId="24"/>
    <cellStyle name="Normal 16 2" xfId="88"/>
    <cellStyle name="Normal 17" xfId="26"/>
    <cellStyle name="Normal 17 2" xfId="89"/>
    <cellStyle name="Normal 18" xfId="35"/>
    <cellStyle name="Normal 18 2" xfId="90"/>
    <cellStyle name="Normal 19" xfId="29"/>
    <cellStyle name="Normal 19 2" xfId="91"/>
    <cellStyle name="Normal 2" xfId="6"/>
    <cellStyle name="Normal 2 10" xfId="92"/>
    <cellStyle name="Normal 2 11" xfId="93"/>
    <cellStyle name="Normal 2 12" xfId="94"/>
    <cellStyle name="Normal 2 13" xfId="95"/>
    <cellStyle name="Normal 2 14" xfId="96"/>
    <cellStyle name="Normal 2 15" xfId="97"/>
    <cellStyle name="Normal 2 16" xfId="98"/>
    <cellStyle name="Normal 2 17" xfId="99"/>
    <cellStyle name="Normal 2 18" xfId="100"/>
    <cellStyle name="Normal 2 19" xfId="101"/>
    <cellStyle name="Normal 2 2" xfId="14"/>
    <cellStyle name="Normal 2 2 2" xfId="41"/>
    <cellStyle name="Normal 2 2 2 2" xfId="55"/>
    <cellStyle name="Normal 2 20" xfId="102"/>
    <cellStyle name="Normal 2 21" xfId="103"/>
    <cellStyle name="Normal 2 22" xfId="104"/>
    <cellStyle name="Normal 2 23" xfId="105"/>
    <cellStyle name="Normal 2 24" xfId="106"/>
    <cellStyle name="Normal 2 3" xfId="45"/>
    <cellStyle name="Normal 2 3 2" xfId="107"/>
    <cellStyle name="Normal 2 4" xfId="108"/>
    <cellStyle name="Normal 2 5" xfId="109"/>
    <cellStyle name="Normal 2 6" xfId="110"/>
    <cellStyle name="Normal 2 7" xfId="111"/>
    <cellStyle name="Normal 2 8" xfId="112"/>
    <cellStyle name="Normal 2 9" xfId="113"/>
    <cellStyle name="Normal 20" xfId="32"/>
    <cellStyle name="Normal 20 2" xfId="114"/>
    <cellStyle name="Normal 21" xfId="38"/>
    <cellStyle name="Normal 21 2" xfId="115"/>
    <cellStyle name="Normal 22" xfId="23"/>
    <cellStyle name="Normal 22 2" xfId="116"/>
    <cellStyle name="Normal 23" xfId="25"/>
    <cellStyle name="Normal 23 2" xfId="117"/>
    <cellStyle name="Normal 24" xfId="27"/>
    <cellStyle name="Normal 24 2" xfId="118"/>
    <cellStyle name="Normal 25" xfId="36"/>
    <cellStyle name="Normal 25 2" xfId="119"/>
    <cellStyle name="Normal 26" xfId="30"/>
    <cellStyle name="Normal 26 2" xfId="120"/>
    <cellStyle name="Normal 27" xfId="33"/>
    <cellStyle name="Normal 27 2" xfId="121"/>
    <cellStyle name="Normal 28" xfId="39"/>
    <cellStyle name="Normal 28 2" xfId="122"/>
    <cellStyle name="Normal 29" xfId="40"/>
    <cellStyle name="Normal 29 2" xfId="123"/>
    <cellStyle name="Normal 3" xfId="8"/>
    <cellStyle name="Normal 3 10" xfId="125"/>
    <cellStyle name="Normal 3 11" xfId="126"/>
    <cellStyle name="Normal 3 12" xfId="127"/>
    <cellStyle name="Normal 3 13" xfId="128"/>
    <cellStyle name="Normal 3 14" xfId="129"/>
    <cellStyle name="Normal 3 15" xfId="130"/>
    <cellStyle name="Normal 3 16" xfId="131"/>
    <cellStyle name="Normal 3 17" xfId="132"/>
    <cellStyle name="Normal 3 18" xfId="133"/>
    <cellStyle name="Normal 3 19" xfId="134"/>
    <cellStyle name="Normal 3 2" xfId="10"/>
    <cellStyle name="Normal 3 20" xfId="135"/>
    <cellStyle name="Normal 3 21" xfId="136"/>
    <cellStyle name="Normal 3 22" xfId="137"/>
    <cellStyle name="Normal 3 23" xfId="138"/>
    <cellStyle name="Normal 3 24" xfId="139"/>
    <cellStyle name="Normal 3 25" xfId="124"/>
    <cellStyle name="Normal 3 26" xfId="155"/>
    <cellStyle name="Normal 3 3" xfId="43"/>
    <cellStyle name="Normal 3 3 2" xfId="140"/>
    <cellStyle name="Normal 3 3 3" xfId="163"/>
    <cellStyle name="Normal 3 4" xfId="46"/>
    <cellStyle name="Normal 3 4 2" xfId="42"/>
    <cellStyle name="Normal 3 4 3" xfId="141"/>
    <cellStyle name="Normal 3 5" xfId="142"/>
    <cellStyle name="Normal 3 6" xfId="143"/>
    <cellStyle name="Normal 3 7" xfId="144"/>
    <cellStyle name="Normal 3 8" xfId="145"/>
    <cellStyle name="Normal 3 9" xfId="146"/>
    <cellStyle name="Normal 30" xfId="21"/>
    <cellStyle name="Normal 30 2" xfId="147"/>
    <cellStyle name="Normal 31" xfId="2"/>
    <cellStyle name="Normal 31 2" xfId="148"/>
    <cellStyle name="Normal 32" xfId="44"/>
    <cellStyle name="Normal 33" xfId="154"/>
    <cellStyle name="Normal 4" xfId="11"/>
    <cellStyle name="Normal 4 2" xfId="48"/>
    <cellStyle name="Normal 4 2 2" xfId="165"/>
    <cellStyle name="Normal 4 3" xfId="149"/>
    <cellStyle name="Normal 4 4" xfId="157"/>
    <cellStyle name="Normal 5" xfId="12"/>
    <cellStyle name="Normal 5 2" xfId="49"/>
    <cellStyle name="Normal 6" xfId="13"/>
    <cellStyle name="Normal 6 2" xfId="17"/>
    <cellStyle name="Normal 6 2 2" xfId="53"/>
    <cellStyle name="Normal 6 3" xfId="50"/>
    <cellStyle name="Normal 6 3 2" xfId="166"/>
    <cellStyle name="Normal 6 4" xfId="150"/>
    <cellStyle name="Normal 6 5" xfId="158"/>
    <cellStyle name="Normal 7" xfId="15"/>
    <cellStyle name="Normal 7 2" xfId="51"/>
    <cellStyle name="Normal 7 2 2" xfId="167"/>
    <cellStyle name="Normal 7 3" xfId="151"/>
    <cellStyle name="Normal 7 4" xfId="159"/>
    <cellStyle name="Normal 8" xfId="16"/>
    <cellStyle name="Normal 8 2" xfId="52"/>
    <cellStyle name="Normal 8 2 2" xfId="168"/>
    <cellStyle name="Normal 8 3" xfId="152"/>
    <cellStyle name="Normal 8 4" xfId="160"/>
    <cellStyle name="Normal 9" xfId="18"/>
    <cellStyle name="Normal 9 2" xfId="54"/>
    <cellStyle name="Normal 9 2 2" xfId="169"/>
    <cellStyle name="Normal 9 3" xfId="153"/>
    <cellStyle name="Normal 9 4" xfId="161"/>
    <cellStyle name="TableStyleLigh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view="pageBreakPreview" topLeftCell="B1" zoomScale="40" zoomScaleSheetLayoutView="40" workbookViewId="0">
      <pane xSplit="2" topLeftCell="D1" activePane="topRight" state="frozen"/>
      <selection activeCell="B7" sqref="B7"/>
      <selection pane="topRight" activeCell="Q36" sqref="Q36"/>
    </sheetView>
  </sheetViews>
  <sheetFormatPr defaultColWidth="8.90625" defaultRowHeight="15.6"/>
  <cols>
    <col min="1" max="1" width="0" style="3" hidden="1" customWidth="1"/>
    <col min="2" max="2" width="11.453125" style="18" customWidth="1"/>
    <col min="3" max="3" width="57" style="2" customWidth="1"/>
    <col min="4" max="11" width="26.08984375" style="2" customWidth="1"/>
    <col min="12" max="12" width="16.36328125" style="2" customWidth="1"/>
    <col min="13" max="16384" width="8.90625" style="3"/>
  </cols>
  <sheetData>
    <row r="1" spans="1:12" ht="57" customHeight="1" thickBot="1">
      <c r="B1" s="26"/>
      <c r="C1" s="27"/>
      <c r="D1" s="27"/>
      <c r="E1" s="27"/>
      <c r="F1" s="27"/>
      <c r="G1" s="27"/>
      <c r="H1" s="27"/>
      <c r="I1" s="27"/>
      <c r="J1" s="45" t="s">
        <v>45</v>
      </c>
      <c r="K1" s="45"/>
    </row>
    <row r="2" spans="1:12" ht="56.4" customHeight="1" thickBot="1">
      <c r="A2" s="2"/>
      <c r="B2" s="42" t="s">
        <v>43</v>
      </c>
      <c r="C2" s="43"/>
      <c r="D2" s="43"/>
      <c r="E2" s="43"/>
      <c r="F2" s="43"/>
      <c r="G2" s="43"/>
      <c r="H2" s="43"/>
      <c r="I2" s="43"/>
      <c r="J2" s="43"/>
      <c r="K2" s="44"/>
    </row>
    <row r="3" spans="1:12" ht="28.2" customHeight="1" thickBot="1">
      <c r="A3" s="2"/>
      <c r="B3" s="39" t="s">
        <v>40</v>
      </c>
      <c r="C3" s="40"/>
      <c r="D3" s="40"/>
      <c r="E3" s="40"/>
      <c r="F3" s="40"/>
      <c r="G3" s="40"/>
      <c r="H3" s="40"/>
      <c r="I3" s="40"/>
      <c r="J3" s="40"/>
      <c r="K3" s="41"/>
    </row>
    <row r="4" spans="1:12" ht="37.5" customHeight="1">
      <c r="A4" s="2"/>
      <c r="B4" s="36" t="s">
        <v>41</v>
      </c>
      <c r="C4" s="82" t="s">
        <v>0</v>
      </c>
      <c r="D4" s="36" t="s">
        <v>35</v>
      </c>
      <c r="E4" s="46"/>
      <c r="F4" s="52" t="s">
        <v>36</v>
      </c>
      <c r="G4" s="52"/>
      <c r="H4" s="36" t="s">
        <v>37</v>
      </c>
      <c r="I4" s="46"/>
      <c r="J4" s="48" t="s">
        <v>1</v>
      </c>
      <c r="K4" s="49"/>
    </row>
    <row r="5" spans="1:12" s="7" customFormat="1" ht="35.4" customHeight="1">
      <c r="A5" s="6"/>
      <c r="B5" s="37"/>
      <c r="C5" s="83"/>
      <c r="D5" s="37"/>
      <c r="E5" s="47"/>
      <c r="F5" s="53"/>
      <c r="G5" s="53"/>
      <c r="H5" s="37"/>
      <c r="I5" s="47"/>
      <c r="J5" s="50"/>
      <c r="K5" s="51"/>
      <c r="L5" s="6"/>
    </row>
    <row r="6" spans="1:12" ht="66" customHeight="1" thickBot="1">
      <c r="A6" s="2"/>
      <c r="B6" s="37"/>
      <c r="C6" s="83"/>
      <c r="D6" s="37"/>
      <c r="E6" s="47"/>
      <c r="F6" s="53"/>
      <c r="G6" s="53"/>
      <c r="H6" s="37"/>
      <c r="I6" s="47"/>
      <c r="J6" s="50"/>
      <c r="K6" s="51"/>
    </row>
    <row r="7" spans="1:12" ht="79.8" customHeight="1" thickBot="1">
      <c r="A7" s="2"/>
      <c r="B7" s="38"/>
      <c r="C7" s="84"/>
      <c r="D7" s="11" t="s">
        <v>2</v>
      </c>
      <c r="E7" s="9" t="s">
        <v>4</v>
      </c>
      <c r="F7" s="10" t="s">
        <v>2</v>
      </c>
      <c r="G7" s="12" t="s">
        <v>4</v>
      </c>
      <c r="H7" s="11" t="s">
        <v>2</v>
      </c>
      <c r="I7" s="9" t="s">
        <v>4</v>
      </c>
      <c r="J7" s="10" t="s">
        <v>2</v>
      </c>
      <c r="K7" s="9" t="s">
        <v>4</v>
      </c>
    </row>
    <row r="8" spans="1:12" s="4" customFormat="1" ht="70.8" customHeight="1" thickBot="1">
      <c r="A8" s="16">
        <v>1</v>
      </c>
      <c r="B8" s="29">
        <v>1</v>
      </c>
      <c r="C8" s="54" t="s">
        <v>6</v>
      </c>
      <c r="D8" s="74">
        <v>111279</v>
      </c>
      <c r="E8" s="60">
        <v>386816.54152069998</v>
      </c>
      <c r="F8" s="60">
        <v>11051</v>
      </c>
      <c r="G8" s="60">
        <v>417176.25260980008</v>
      </c>
      <c r="H8" s="60">
        <v>1125</v>
      </c>
      <c r="I8" s="60">
        <v>304150.70365679997</v>
      </c>
      <c r="J8" s="60">
        <f t="shared" ref="J8:K31" si="0">D8+F8+H8</f>
        <v>123455</v>
      </c>
      <c r="K8" s="61">
        <f t="shared" ref="K8:K19" si="1">E8+G8+I8</f>
        <v>1108143.4977873</v>
      </c>
      <c r="L8" s="2"/>
    </row>
    <row r="9" spans="1:12" s="4" customFormat="1" ht="70.8" customHeight="1" thickBot="1">
      <c r="A9" s="16">
        <v>2</v>
      </c>
      <c r="B9" s="28">
        <v>2</v>
      </c>
      <c r="C9" s="55" t="s">
        <v>14</v>
      </c>
      <c r="D9" s="62">
        <v>52496</v>
      </c>
      <c r="E9" s="63">
        <v>166273.53640000001</v>
      </c>
      <c r="F9" s="63">
        <v>2548</v>
      </c>
      <c r="G9" s="63">
        <v>67183.849149999995</v>
      </c>
      <c r="H9" s="63">
        <v>396</v>
      </c>
      <c r="I9" s="63">
        <v>28656.745019999998</v>
      </c>
      <c r="J9" s="63">
        <f t="shared" si="0"/>
        <v>55440</v>
      </c>
      <c r="K9" s="64">
        <f t="shared" si="1"/>
        <v>262114.13057000001</v>
      </c>
      <c r="L9" s="2"/>
    </row>
    <row r="10" spans="1:12" s="4" customFormat="1" ht="70.8" customHeight="1" thickBot="1">
      <c r="A10" s="16">
        <v>4</v>
      </c>
      <c r="B10" s="29">
        <v>3</v>
      </c>
      <c r="C10" s="55" t="s">
        <v>3</v>
      </c>
      <c r="D10" s="62">
        <v>38488</v>
      </c>
      <c r="E10" s="63">
        <v>116043</v>
      </c>
      <c r="F10" s="63">
        <v>1613</v>
      </c>
      <c r="G10" s="63">
        <v>20727</v>
      </c>
      <c r="H10" s="63">
        <v>171</v>
      </c>
      <c r="I10" s="63">
        <v>7794</v>
      </c>
      <c r="J10" s="63">
        <f t="shared" si="0"/>
        <v>40272</v>
      </c>
      <c r="K10" s="64">
        <f t="shared" si="1"/>
        <v>144564</v>
      </c>
      <c r="L10" s="2"/>
    </row>
    <row r="11" spans="1:12" s="4" customFormat="1" ht="70.8" customHeight="1" thickBot="1">
      <c r="A11" s="16">
        <v>7</v>
      </c>
      <c r="B11" s="28">
        <v>4</v>
      </c>
      <c r="C11" s="55" t="s">
        <v>7</v>
      </c>
      <c r="D11" s="62">
        <v>19020</v>
      </c>
      <c r="E11" s="63">
        <v>93374.572719199976</v>
      </c>
      <c r="F11" s="63">
        <v>606</v>
      </c>
      <c r="G11" s="63">
        <v>32916.3619989</v>
      </c>
      <c r="H11" s="63">
        <v>86</v>
      </c>
      <c r="I11" s="63">
        <v>18586.737091999999</v>
      </c>
      <c r="J11" s="63">
        <f t="shared" si="0"/>
        <v>19712</v>
      </c>
      <c r="K11" s="64">
        <f t="shared" si="1"/>
        <v>144877.67181009997</v>
      </c>
      <c r="L11" s="2"/>
    </row>
    <row r="12" spans="1:12" s="4" customFormat="1" ht="70.8" customHeight="1" thickBot="1">
      <c r="A12" s="16">
        <v>8</v>
      </c>
      <c r="B12" s="29">
        <v>5</v>
      </c>
      <c r="C12" s="55" t="s">
        <v>15</v>
      </c>
      <c r="D12" s="62">
        <v>26742</v>
      </c>
      <c r="E12" s="63">
        <v>88514.12999999999</v>
      </c>
      <c r="F12" s="63">
        <v>566</v>
      </c>
      <c r="G12" s="63">
        <v>46816.4</v>
      </c>
      <c r="H12" s="63">
        <v>45</v>
      </c>
      <c r="I12" s="63">
        <v>16222.22</v>
      </c>
      <c r="J12" s="63">
        <f t="shared" si="0"/>
        <v>27353</v>
      </c>
      <c r="K12" s="64">
        <f t="shared" si="1"/>
        <v>151552.75</v>
      </c>
      <c r="L12" s="2"/>
    </row>
    <row r="13" spans="1:12" s="4" customFormat="1" ht="70.8" customHeight="1" thickBot="1">
      <c r="A13" s="16">
        <v>9</v>
      </c>
      <c r="B13" s="28">
        <v>6</v>
      </c>
      <c r="C13" s="55" t="s">
        <v>16</v>
      </c>
      <c r="D13" s="62">
        <v>3470</v>
      </c>
      <c r="E13" s="63">
        <v>16326.859999999999</v>
      </c>
      <c r="F13" s="63">
        <v>156</v>
      </c>
      <c r="G13" s="63">
        <v>7248.36</v>
      </c>
      <c r="H13" s="63">
        <v>8</v>
      </c>
      <c r="I13" s="63">
        <v>859</v>
      </c>
      <c r="J13" s="63">
        <f t="shared" si="0"/>
        <v>3634</v>
      </c>
      <c r="K13" s="64">
        <f t="shared" si="1"/>
        <v>24434.219999999998</v>
      </c>
      <c r="L13" s="2"/>
    </row>
    <row r="14" spans="1:12" s="4" customFormat="1" ht="70.8" customHeight="1" thickBot="1">
      <c r="A14" s="16">
        <v>10</v>
      </c>
      <c r="B14" s="29">
        <v>7</v>
      </c>
      <c r="C14" s="55" t="s">
        <v>8</v>
      </c>
      <c r="D14" s="62">
        <v>48278</v>
      </c>
      <c r="E14" s="63">
        <v>157290.26090594646</v>
      </c>
      <c r="F14" s="63">
        <v>2648</v>
      </c>
      <c r="G14" s="63">
        <v>75361.149999468005</v>
      </c>
      <c r="H14" s="63">
        <v>270</v>
      </c>
      <c r="I14" s="63">
        <v>39711.944790611997</v>
      </c>
      <c r="J14" s="63">
        <f t="shared" si="0"/>
        <v>51196</v>
      </c>
      <c r="K14" s="64">
        <f t="shared" si="1"/>
        <v>272363.35569602647</v>
      </c>
      <c r="L14" s="30"/>
    </row>
    <row r="15" spans="1:12" s="4" customFormat="1" ht="70.8" customHeight="1" thickBot="1">
      <c r="A15" s="16">
        <v>11</v>
      </c>
      <c r="B15" s="28">
        <v>8</v>
      </c>
      <c r="C15" s="55" t="s">
        <v>9</v>
      </c>
      <c r="D15" s="62">
        <v>20742</v>
      </c>
      <c r="E15" s="62">
        <v>62550.942531300061</v>
      </c>
      <c r="F15" s="62">
        <v>1436</v>
      </c>
      <c r="G15" s="62">
        <v>46953.667067300019</v>
      </c>
      <c r="H15" s="62">
        <v>27</v>
      </c>
      <c r="I15" s="62">
        <v>5331.0110641999991</v>
      </c>
      <c r="J15" s="63">
        <f t="shared" si="0"/>
        <v>22205</v>
      </c>
      <c r="K15" s="64">
        <f t="shared" si="1"/>
        <v>114835.62066280007</v>
      </c>
      <c r="L15" s="2"/>
    </row>
    <row r="16" spans="1:12" s="25" customFormat="1" ht="70.8" customHeight="1" thickBot="1">
      <c r="A16" s="24">
        <v>13</v>
      </c>
      <c r="B16" s="31">
        <v>9</v>
      </c>
      <c r="C16" s="56" t="s">
        <v>10</v>
      </c>
      <c r="D16" s="65">
        <v>14975</v>
      </c>
      <c r="E16" s="66">
        <v>98116.81</v>
      </c>
      <c r="F16" s="66">
        <v>1841.56</v>
      </c>
      <c r="G16" s="66">
        <v>31118.829999999998</v>
      </c>
      <c r="H16" s="66">
        <v>1138</v>
      </c>
      <c r="I16" s="66">
        <v>23797</v>
      </c>
      <c r="J16" s="66">
        <f t="shared" si="0"/>
        <v>17954.560000000001</v>
      </c>
      <c r="K16" s="67">
        <f t="shared" si="1"/>
        <v>153032.64000000001</v>
      </c>
      <c r="L16" s="32"/>
    </row>
    <row r="17" spans="1:15" s="4" customFormat="1" ht="70.8" customHeight="1" thickBot="1">
      <c r="A17" s="16">
        <v>14</v>
      </c>
      <c r="B17" s="28">
        <v>10</v>
      </c>
      <c r="C17" s="55" t="s">
        <v>11</v>
      </c>
      <c r="D17" s="62">
        <v>16529</v>
      </c>
      <c r="E17" s="63">
        <v>149483</v>
      </c>
      <c r="F17" s="63">
        <v>2088</v>
      </c>
      <c r="G17" s="63">
        <v>126521</v>
      </c>
      <c r="H17" s="63">
        <v>61</v>
      </c>
      <c r="I17" s="63">
        <v>14442</v>
      </c>
      <c r="J17" s="63">
        <f t="shared" si="0"/>
        <v>18678</v>
      </c>
      <c r="K17" s="64">
        <f t="shared" si="1"/>
        <v>290446</v>
      </c>
      <c r="L17" s="2"/>
    </row>
    <row r="18" spans="1:15" s="25" customFormat="1" ht="70.8" customHeight="1" thickBot="1">
      <c r="A18" s="24">
        <v>15</v>
      </c>
      <c r="B18" s="31">
        <v>11</v>
      </c>
      <c r="C18" s="56" t="s">
        <v>12</v>
      </c>
      <c r="D18" s="65">
        <v>44615</v>
      </c>
      <c r="E18" s="66">
        <v>256298.22482619993</v>
      </c>
      <c r="F18" s="66">
        <v>678</v>
      </c>
      <c r="G18" s="66">
        <v>206715.91532729997</v>
      </c>
      <c r="H18" s="66">
        <v>61</v>
      </c>
      <c r="I18" s="66">
        <v>103778.98821600001</v>
      </c>
      <c r="J18" s="66">
        <f t="shared" si="0"/>
        <v>45354</v>
      </c>
      <c r="K18" s="67">
        <f t="shared" si="1"/>
        <v>566793.12836949993</v>
      </c>
      <c r="L18" s="32"/>
    </row>
    <row r="19" spans="1:15" s="4" customFormat="1" ht="70.8" customHeight="1" thickBot="1">
      <c r="A19" s="16">
        <v>17</v>
      </c>
      <c r="B19" s="33">
        <v>12</v>
      </c>
      <c r="C19" s="57" t="s">
        <v>13</v>
      </c>
      <c r="D19" s="68">
        <v>28341</v>
      </c>
      <c r="E19" s="69">
        <v>164902</v>
      </c>
      <c r="F19" s="69">
        <v>2765</v>
      </c>
      <c r="G19" s="69">
        <v>92031</v>
      </c>
      <c r="H19" s="69">
        <v>428</v>
      </c>
      <c r="I19" s="69">
        <v>37717</v>
      </c>
      <c r="J19" s="66">
        <f t="shared" si="0"/>
        <v>31534</v>
      </c>
      <c r="K19" s="61">
        <f t="shared" si="1"/>
        <v>294650</v>
      </c>
      <c r="L19" s="2"/>
      <c r="O19" s="17"/>
    </row>
    <row r="20" spans="1:15" s="15" customFormat="1" ht="70.8" customHeight="1" thickBot="1">
      <c r="A20" s="14"/>
      <c r="B20" s="19"/>
      <c r="C20" s="23" t="s">
        <v>31</v>
      </c>
      <c r="D20" s="70">
        <f t="shared" ref="D20:K20" si="2">SUM(D8:D19)</f>
        <v>424975</v>
      </c>
      <c r="E20" s="71">
        <f t="shared" si="2"/>
        <v>1755989.8789033464</v>
      </c>
      <c r="F20" s="71">
        <f t="shared" si="2"/>
        <v>27996.560000000001</v>
      </c>
      <c r="G20" s="71">
        <f t="shared" si="2"/>
        <v>1170769.7861527679</v>
      </c>
      <c r="H20" s="71">
        <f t="shared" si="2"/>
        <v>3816</v>
      </c>
      <c r="I20" s="71">
        <f t="shared" si="2"/>
        <v>601047.34983961191</v>
      </c>
      <c r="J20" s="72">
        <f t="shared" si="0"/>
        <v>456787.56</v>
      </c>
      <c r="K20" s="73">
        <f t="shared" si="2"/>
        <v>3527807.0148957265</v>
      </c>
      <c r="L20" s="2"/>
    </row>
    <row r="21" spans="1:15" s="4" customFormat="1" ht="70.8" customHeight="1" thickBot="1">
      <c r="A21" s="16">
        <v>19</v>
      </c>
      <c r="B21" s="29">
        <v>13</v>
      </c>
      <c r="C21" s="54" t="s">
        <v>44</v>
      </c>
      <c r="D21" s="74">
        <v>4888</v>
      </c>
      <c r="E21" s="60">
        <v>33092.341071700001</v>
      </c>
      <c r="F21" s="60">
        <v>333</v>
      </c>
      <c r="G21" s="60">
        <v>6176.5608520000005</v>
      </c>
      <c r="H21" s="60">
        <v>74</v>
      </c>
      <c r="I21" s="60">
        <v>3025.5384640000007</v>
      </c>
      <c r="J21" s="75">
        <f t="shared" si="0"/>
        <v>5295</v>
      </c>
      <c r="K21" s="61">
        <f t="shared" ref="K21:K31" si="3">E21+G21+I21</f>
        <v>42294.4403877</v>
      </c>
      <c r="L21" s="34"/>
    </row>
    <row r="22" spans="1:15" s="4" customFormat="1" ht="70.8" customHeight="1" thickBot="1">
      <c r="A22" s="16">
        <v>20</v>
      </c>
      <c r="B22" s="28">
        <v>14</v>
      </c>
      <c r="C22" s="55" t="s">
        <v>5</v>
      </c>
      <c r="D22" s="62">
        <v>2270</v>
      </c>
      <c r="E22" s="63">
        <v>12264.883244299999</v>
      </c>
      <c r="F22" s="63">
        <v>174</v>
      </c>
      <c r="G22" s="63">
        <v>4589.0630185</v>
      </c>
      <c r="H22" s="63">
        <v>6</v>
      </c>
      <c r="I22" s="63">
        <v>548.05517999999995</v>
      </c>
      <c r="J22" s="75">
        <f t="shared" si="0"/>
        <v>2450</v>
      </c>
      <c r="K22" s="61">
        <f t="shared" si="3"/>
        <v>17402.001442799999</v>
      </c>
      <c r="L22" s="2"/>
    </row>
    <row r="23" spans="1:15" s="25" customFormat="1" ht="70.8" customHeight="1" thickBot="1">
      <c r="A23" s="24">
        <v>22</v>
      </c>
      <c r="B23" s="31">
        <v>15</v>
      </c>
      <c r="C23" s="56" t="s">
        <v>18</v>
      </c>
      <c r="D23" s="65">
        <v>22801</v>
      </c>
      <c r="E23" s="66">
        <v>477570.4255058</v>
      </c>
      <c r="F23" s="66">
        <v>19321</v>
      </c>
      <c r="G23" s="66">
        <v>740020.43397540029</v>
      </c>
      <c r="H23" s="66">
        <v>3722</v>
      </c>
      <c r="I23" s="66">
        <v>441087</v>
      </c>
      <c r="J23" s="76">
        <f t="shared" si="0"/>
        <v>45844</v>
      </c>
      <c r="K23" s="77">
        <f t="shared" si="3"/>
        <v>1658677.8594812003</v>
      </c>
      <c r="L23" s="32"/>
    </row>
    <row r="24" spans="1:15" s="4" customFormat="1" ht="70.8" customHeight="1" thickBot="1">
      <c r="A24" s="16">
        <v>23</v>
      </c>
      <c r="B24" s="28">
        <v>16</v>
      </c>
      <c r="C24" s="55" t="s">
        <v>19</v>
      </c>
      <c r="D24" s="62">
        <v>18982</v>
      </c>
      <c r="E24" s="63">
        <v>261742.75730795792</v>
      </c>
      <c r="F24" s="63">
        <v>5764</v>
      </c>
      <c r="G24" s="63">
        <v>226517.65327135322</v>
      </c>
      <c r="H24" s="63">
        <v>785</v>
      </c>
      <c r="I24" s="63">
        <v>66522.906087459487</v>
      </c>
      <c r="J24" s="75">
        <f t="shared" si="0"/>
        <v>25531</v>
      </c>
      <c r="K24" s="61">
        <f t="shared" si="3"/>
        <v>554783.31666677061</v>
      </c>
      <c r="L24" s="2"/>
    </row>
    <row r="25" spans="1:15" s="4" customFormat="1" ht="70.8" customHeight="1" thickBot="1">
      <c r="A25" s="16">
        <v>24</v>
      </c>
      <c r="B25" s="29">
        <v>17</v>
      </c>
      <c r="C25" s="55" t="s">
        <v>20</v>
      </c>
      <c r="D25" s="62">
        <v>4854</v>
      </c>
      <c r="E25" s="63">
        <v>59806.630000000005</v>
      </c>
      <c r="F25" s="63">
        <v>1983</v>
      </c>
      <c r="G25" s="63">
        <v>72885.680000000008</v>
      </c>
      <c r="H25" s="63">
        <v>428</v>
      </c>
      <c r="I25" s="63">
        <v>27243.15</v>
      </c>
      <c r="J25" s="75">
        <f t="shared" si="0"/>
        <v>7265</v>
      </c>
      <c r="K25" s="61">
        <f t="shared" si="3"/>
        <v>159935.46</v>
      </c>
      <c r="L25" s="2"/>
    </row>
    <row r="26" spans="1:15" s="4" customFormat="1" ht="70.8" customHeight="1" thickBot="1">
      <c r="A26" s="16">
        <v>25</v>
      </c>
      <c r="B26" s="28">
        <v>18</v>
      </c>
      <c r="C26" s="55" t="s">
        <v>21</v>
      </c>
      <c r="D26" s="62">
        <v>3356</v>
      </c>
      <c r="E26" s="63">
        <v>62655.47266097003</v>
      </c>
      <c r="F26" s="63">
        <v>1172</v>
      </c>
      <c r="G26" s="63">
        <v>41563.324420945472</v>
      </c>
      <c r="H26" s="63">
        <v>295</v>
      </c>
      <c r="I26" s="63">
        <v>40453.878600830001</v>
      </c>
      <c r="J26" s="75">
        <f t="shared" si="0"/>
        <v>4823</v>
      </c>
      <c r="K26" s="61">
        <f t="shared" si="3"/>
        <v>144672.6756827455</v>
      </c>
      <c r="L26" s="2"/>
    </row>
    <row r="27" spans="1:15" s="4" customFormat="1" ht="70.8" customHeight="1" thickBot="1">
      <c r="A27" s="16">
        <v>26</v>
      </c>
      <c r="B27" s="29">
        <v>19</v>
      </c>
      <c r="C27" s="55" t="s">
        <v>22</v>
      </c>
      <c r="D27" s="62">
        <v>114</v>
      </c>
      <c r="E27" s="63">
        <v>7548</v>
      </c>
      <c r="F27" s="63">
        <v>48</v>
      </c>
      <c r="G27" s="63">
        <v>5266</v>
      </c>
      <c r="H27" s="63">
        <v>33</v>
      </c>
      <c r="I27" s="63">
        <v>6435</v>
      </c>
      <c r="J27" s="75">
        <f t="shared" si="0"/>
        <v>195</v>
      </c>
      <c r="K27" s="61">
        <f t="shared" si="3"/>
        <v>19249</v>
      </c>
      <c r="L27" s="2"/>
    </row>
    <row r="28" spans="1:15" s="4" customFormat="1" ht="70.8" customHeight="1" thickBot="1">
      <c r="A28" s="16">
        <v>27</v>
      </c>
      <c r="B28" s="28">
        <v>20</v>
      </c>
      <c r="C28" s="57" t="s">
        <v>23</v>
      </c>
      <c r="D28" s="62">
        <v>67103</v>
      </c>
      <c r="E28" s="63">
        <v>48964.028142325842</v>
      </c>
      <c r="F28" s="63">
        <v>3158</v>
      </c>
      <c r="G28" s="63">
        <v>43297.304595353002</v>
      </c>
      <c r="H28" s="63">
        <v>317</v>
      </c>
      <c r="I28" s="63">
        <v>21103.0340177</v>
      </c>
      <c r="J28" s="75">
        <f t="shared" si="0"/>
        <v>70578</v>
      </c>
      <c r="K28" s="61">
        <f t="shared" si="3"/>
        <v>113364.36675537884</v>
      </c>
      <c r="L28" s="2"/>
    </row>
    <row r="29" spans="1:15" s="4" customFormat="1" ht="70.8" customHeight="1" thickBot="1">
      <c r="A29" s="16">
        <v>28</v>
      </c>
      <c r="B29" s="29">
        <v>21</v>
      </c>
      <c r="C29" s="55" t="s">
        <v>24</v>
      </c>
      <c r="D29" s="62">
        <v>5680</v>
      </c>
      <c r="E29" s="63">
        <v>99021.892919400023</v>
      </c>
      <c r="F29" s="63">
        <v>2333</v>
      </c>
      <c r="G29" s="63">
        <v>152603.9261325</v>
      </c>
      <c r="H29" s="63">
        <v>702</v>
      </c>
      <c r="I29" s="63">
        <v>109030.56285839999</v>
      </c>
      <c r="J29" s="63">
        <f t="shared" si="0"/>
        <v>8715</v>
      </c>
      <c r="K29" s="61">
        <f t="shared" si="0"/>
        <v>360656.3819103</v>
      </c>
      <c r="L29" s="2"/>
    </row>
    <row r="30" spans="1:15" s="4" customFormat="1" ht="70.8" customHeight="1" thickBot="1">
      <c r="A30" s="16">
        <v>29</v>
      </c>
      <c r="B30" s="28">
        <v>22</v>
      </c>
      <c r="C30" s="55" t="s">
        <v>25</v>
      </c>
      <c r="D30" s="62">
        <v>17694</v>
      </c>
      <c r="E30" s="63">
        <v>7184</v>
      </c>
      <c r="F30" s="63">
        <v>5535</v>
      </c>
      <c r="G30" s="63">
        <v>2293</v>
      </c>
      <c r="H30" s="63">
        <v>0</v>
      </c>
      <c r="I30" s="63">
        <v>0</v>
      </c>
      <c r="J30" s="75">
        <f t="shared" si="0"/>
        <v>23229</v>
      </c>
      <c r="K30" s="61">
        <f t="shared" si="3"/>
        <v>9477</v>
      </c>
      <c r="L30" s="2"/>
    </row>
    <row r="31" spans="1:15" s="4" customFormat="1" ht="70.8" customHeight="1" thickBot="1">
      <c r="A31" s="16"/>
      <c r="B31" s="29">
        <v>23</v>
      </c>
      <c r="C31" s="55" t="s">
        <v>42</v>
      </c>
      <c r="D31" s="62">
        <v>403</v>
      </c>
      <c r="E31" s="63">
        <v>7929.6979407000008</v>
      </c>
      <c r="F31" s="63">
        <v>110</v>
      </c>
      <c r="G31" s="63">
        <v>7012.7881395999993</v>
      </c>
      <c r="H31" s="63">
        <v>9</v>
      </c>
      <c r="I31" s="63">
        <v>1125.8428071000001</v>
      </c>
      <c r="J31" s="75">
        <f t="shared" si="0"/>
        <v>522</v>
      </c>
      <c r="K31" s="61">
        <f t="shared" si="3"/>
        <v>16068.328887400001</v>
      </c>
      <c r="L31" s="2"/>
    </row>
    <row r="32" spans="1:15" s="4" customFormat="1" ht="70.8" customHeight="1" thickBot="1">
      <c r="A32" s="16">
        <v>30</v>
      </c>
      <c r="B32" s="29">
        <v>23</v>
      </c>
      <c r="C32" s="55" t="s">
        <v>26</v>
      </c>
      <c r="D32" s="62">
        <v>18711</v>
      </c>
      <c r="E32" s="63">
        <v>86510.189125738063</v>
      </c>
      <c r="F32" s="63">
        <v>1228</v>
      </c>
      <c r="G32" s="63">
        <v>9743.2073005411294</v>
      </c>
      <c r="H32" s="63">
        <v>3</v>
      </c>
      <c r="I32" s="63">
        <v>252.42938059999997</v>
      </c>
      <c r="J32" s="75">
        <f t="shared" ref="J32:K35" si="4">D32+F32+H32</f>
        <v>19942</v>
      </c>
      <c r="K32" s="61">
        <f t="shared" si="4"/>
        <v>96505.825806879191</v>
      </c>
      <c r="L32" s="2"/>
    </row>
    <row r="33" spans="1:12" s="4" customFormat="1" ht="70.8" customHeight="1" thickBot="1">
      <c r="A33" s="16">
        <v>21</v>
      </c>
      <c r="B33" s="28">
        <v>24</v>
      </c>
      <c r="C33" s="55" t="s">
        <v>17</v>
      </c>
      <c r="D33" s="62">
        <v>6529</v>
      </c>
      <c r="E33" s="63">
        <v>53598.485532800063</v>
      </c>
      <c r="F33" s="63">
        <v>2080</v>
      </c>
      <c r="G33" s="63">
        <v>29603.683512099971</v>
      </c>
      <c r="H33" s="63">
        <v>56</v>
      </c>
      <c r="I33" s="63">
        <v>3168.657056</v>
      </c>
      <c r="J33" s="75">
        <f t="shared" si="4"/>
        <v>8665</v>
      </c>
      <c r="K33" s="61">
        <f t="shared" si="4"/>
        <v>86370.826100900027</v>
      </c>
      <c r="L33" s="2"/>
    </row>
    <row r="34" spans="1:12" s="4" customFormat="1" ht="70.8" customHeight="1" thickBot="1">
      <c r="A34" s="16">
        <v>31</v>
      </c>
      <c r="B34" s="29">
        <v>25</v>
      </c>
      <c r="C34" s="57" t="s">
        <v>27</v>
      </c>
      <c r="D34" s="62">
        <v>2668</v>
      </c>
      <c r="E34" s="62">
        <v>1331.4875457999999</v>
      </c>
      <c r="F34" s="62">
        <v>0</v>
      </c>
      <c r="G34" s="62">
        <v>0</v>
      </c>
      <c r="H34" s="62">
        <v>0</v>
      </c>
      <c r="I34" s="62">
        <v>0</v>
      </c>
      <c r="J34" s="75">
        <f t="shared" si="4"/>
        <v>2668</v>
      </c>
      <c r="K34" s="61">
        <f t="shared" si="4"/>
        <v>1331.4875457999999</v>
      </c>
      <c r="L34" s="2"/>
    </row>
    <row r="35" spans="1:12" s="4" customFormat="1" ht="70.8" customHeight="1" thickBot="1">
      <c r="A35" s="16">
        <v>32</v>
      </c>
      <c r="B35" s="28">
        <v>26</v>
      </c>
      <c r="C35" s="57" t="s">
        <v>28</v>
      </c>
      <c r="D35" s="68">
        <v>373</v>
      </c>
      <c r="E35" s="69">
        <v>6172.6227113000023</v>
      </c>
      <c r="F35" s="69">
        <v>12</v>
      </c>
      <c r="G35" s="69">
        <v>1785.1144860000004</v>
      </c>
      <c r="H35" s="69">
        <v>0</v>
      </c>
      <c r="I35" s="69">
        <v>0</v>
      </c>
      <c r="J35" s="75">
        <f t="shared" si="4"/>
        <v>385</v>
      </c>
      <c r="K35" s="61">
        <f t="shared" si="4"/>
        <v>7957.7371973000027</v>
      </c>
      <c r="L35" s="2"/>
    </row>
    <row r="36" spans="1:12" s="15" customFormat="1" ht="70.8" customHeight="1" thickBot="1">
      <c r="A36" s="14"/>
      <c r="B36" s="19"/>
      <c r="C36" s="23" t="s">
        <v>32</v>
      </c>
      <c r="D36" s="70">
        <f>SUM(D21:D35)</f>
        <v>176426</v>
      </c>
      <c r="E36" s="71">
        <f>SUM(E21:E35)</f>
        <v>1225392.9137087918</v>
      </c>
      <c r="F36" s="71">
        <f>SUM(F21:F35)</f>
        <v>43251</v>
      </c>
      <c r="G36" s="71">
        <f t="shared" ref="G36:K36" si="5">SUM(G21:G35)</f>
        <v>1343357.7397042934</v>
      </c>
      <c r="H36" s="71">
        <f t="shared" si="5"/>
        <v>6430</v>
      </c>
      <c r="I36" s="71">
        <f t="shared" si="5"/>
        <v>719996.05445208948</v>
      </c>
      <c r="J36" s="71">
        <f t="shared" si="5"/>
        <v>226107</v>
      </c>
      <c r="K36" s="78">
        <f t="shared" si="5"/>
        <v>3288746.7078651739</v>
      </c>
      <c r="L36" s="2"/>
    </row>
    <row r="37" spans="1:12" s="15" customFormat="1" ht="70.8" customHeight="1" thickBot="1">
      <c r="A37" s="14"/>
      <c r="B37" s="20"/>
      <c r="C37" s="21" t="s">
        <v>33</v>
      </c>
      <c r="D37" s="70">
        <f>D20+D36</f>
        <v>601401</v>
      </c>
      <c r="E37" s="71">
        <f>E20+E36</f>
        <v>2981382.7926121382</v>
      </c>
      <c r="F37" s="71">
        <f>F20+F36</f>
        <v>71247.56</v>
      </c>
      <c r="G37" s="71">
        <f t="shared" ref="G37:K37" si="6">G20+G36</f>
        <v>2514127.5258570611</v>
      </c>
      <c r="H37" s="71">
        <f t="shared" si="6"/>
        <v>10246</v>
      </c>
      <c r="I37" s="71">
        <f t="shared" si="6"/>
        <v>1321043.4042917015</v>
      </c>
      <c r="J37" s="71">
        <f t="shared" si="6"/>
        <v>682894.56</v>
      </c>
      <c r="K37" s="78">
        <f t="shared" si="6"/>
        <v>6816553.7227609009</v>
      </c>
      <c r="L37" s="2"/>
    </row>
    <row r="38" spans="1:12" s="4" customFormat="1" ht="70.8" customHeight="1" thickBot="1">
      <c r="A38" s="16">
        <v>34</v>
      </c>
      <c r="B38" s="33">
        <v>27</v>
      </c>
      <c r="C38" s="57" t="s">
        <v>30</v>
      </c>
      <c r="D38" s="62">
        <v>76091</v>
      </c>
      <c r="E38" s="63">
        <v>67238</v>
      </c>
      <c r="F38" s="79">
        <v>0</v>
      </c>
      <c r="G38" s="79">
        <v>0</v>
      </c>
      <c r="H38" s="79">
        <v>0</v>
      </c>
      <c r="I38" s="79">
        <v>0</v>
      </c>
      <c r="J38" s="63">
        <f>D38+F38+H38</f>
        <v>76091</v>
      </c>
      <c r="K38" s="64">
        <f>E38+G38+I38</f>
        <v>67238</v>
      </c>
      <c r="L38" s="2"/>
    </row>
    <row r="39" spans="1:12" s="15" customFormat="1" ht="70.8" customHeight="1" thickBot="1">
      <c r="A39" s="14"/>
      <c r="B39" s="19"/>
      <c r="C39" s="23" t="s">
        <v>34</v>
      </c>
      <c r="D39" s="70">
        <f>D37+D38</f>
        <v>677492</v>
      </c>
      <c r="E39" s="80">
        <f t="shared" ref="E39:K39" si="7">E37+E38</f>
        <v>3048620.7926121382</v>
      </c>
      <c r="F39" s="80">
        <f t="shared" si="7"/>
        <v>71247.56</v>
      </c>
      <c r="G39" s="80">
        <f t="shared" si="7"/>
        <v>2514127.5258570611</v>
      </c>
      <c r="H39" s="80">
        <f t="shared" si="7"/>
        <v>10246</v>
      </c>
      <c r="I39" s="80">
        <f t="shared" si="7"/>
        <v>1321043.4042917015</v>
      </c>
      <c r="J39" s="80">
        <f t="shared" si="7"/>
        <v>758985.56</v>
      </c>
      <c r="K39" s="81">
        <f t="shared" si="7"/>
        <v>6883791.7227609009</v>
      </c>
      <c r="L39" s="2"/>
    </row>
    <row r="40" spans="1:12" s="4" customFormat="1" ht="70.8" customHeight="1" thickBot="1">
      <c r="A40" s="16">
        <v>33</v>
      </c>
      <c r="B40" s="35">
        <v>28</v>
      </c>
      <c r="C40" s="58" t="s">
        <v>29</v>
      </c>
      <c r="D40" s="85">
        <v>9504</v>
      </c>
      <c r="E40" s="79">
        <v>11913.320000000002</v>
      </c>
      <c r="F40" s="79">
        <v>0</v>
      </c>
      <c r="G40" s="79">
        <v>0</v>
      </c>
      <c r="H40" s="79">
        <v>0</v>
      </c>
      <c r="I40" s="79">
        <v>0</v>
      </c>
      <c r="J40" s="63">
        <f>D40+F40+H40</f>
        <v>9504</v>
      </c>
      <c r="K40" s="64">
        <f>E40+G40+I40</f>
        <v>11913.320000000002</v>
      </c>
      <c r="L40" s="2"/>
    </row>
    <row r="41" spans="1:12" s="15" customFormat="1" ht="70.8" customHeight="1" thickBot="1">
      <c r="A41" s="14"/>
      <c r="B41" s="22"/>
      <c r="C41" s="59" t="s">
        <v>38</v>
      </c>
      <c r="D41" s="70">
        <f t="shared" ref="D41:I41" si="8">SUM(D37+D40+D38)</f>
        <v>686996</v>
      </c>
      <c r="E41" s="71">
        <f t="shared" si="8"/>
        <v>3060534.112612138</v>
      </c>
      <c r="F41" s="71">
        <f t="shared" si="8"/>
        <v>71247.56</v>
      </c>
      <c r="G41" s="71">
        <f t="shared" si="8"/>
        <v>2514127.5258570611</v>
      </c>
      <c r="H41" s="71">
        <f t="shared" si="8"/>
        <v>10246</v>
      </c>
      <c r="I41" s="71">
        <f t="shared" si="8"/>
        <v>1321043.4042917015</v>
      </c>
      <c r="J41" s="71">
        <f>J37+J40+J38</f>
        <v>768489.56</v>
      </c>
      <c r="K41" s="78">
        <f>K37+K40+K38</f>
        <v>6895705.0427609012</v>
      </c>
      <c r="L41" s="2"/>
    </row>
    <row r="42" spans="1:12" ht="50.1" customHeight="1">
      <c r="C42" s="1"/>
      <c r="D42" s="1"/>
      <c r="E42" s="1"/>
      <c r="F42" s="1"/>
      <c r="G42" s="1"/>
      <c r="H42" s="5"/>
      <c r="I42" s="5"/>
      <c r="J42" s="13" t="s">
        <v>39</v>
      </c>
      <c r="K42" s="5"/>
    </row>
    <row r="43" spans="1:12" ht="50.1" customHeight="1">
      <c r="C43" s="1"/>
      <c r="D43" s="8"/>
      <c r="E43" s="8"/>
      <c r="F43" s="8"/>
      <c r="G43" s="8"/>
      <c r="H43" s="5"/>
      <c r="I43" s="5"/>
      <c r="J43" s="5"/>
      <c r="K43" s="5"/>
    </row>
  </sheetData>
  <mergeCells count="9">
    <mergeCell ref="B4:B7"/>
    <mergeCell ref="B3:K3"/>
    <mergeCell ref="B2:K2"/>
    <mergeCell ref="J1:K1"/>
    <mergeCell ref="H4:I6"/>
    <mergeCell ref="J4:K6"/>
    <mergeCell ref="D4:E6"/>
    <mergeCell ref="F4:G6"/>
    <mergeCell ref="C4:C7"/>
  </mergeCells>
  <printOptions horizontalCentered="1"/>
  <pageMargins left="0.5" right="0.71" top="0.76" bottom="0" header="0.3" footer="0.3"/>
  <pageSetup paperSize="9" scale="2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PUNJAB NATIONAL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2022-02-17T04:40:12Z</cp:lastPrinted>
  <dcterms:created xsi:type="dcterms:W3CDTF">1999-09-08T04:55:31Z</dcterms:created>
  <dcterms:modified xsi:type="dcterms:W3CDTF">2022-02-17T04:40:38Z</dcterms:modified>
</cp:coreProperties>
</file>