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Bank wise" sheetId="1" r:id="rId1"/>
  </sheets>
  <definedNames>
    <definedName name="_xlnm.Print_Area" localSheetId="0">'Bank wise'!$A$1:$S$34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21" i="1" l="1"/>
  <c r="E33" i="1" l="1"/>
  <c r="F31" i="1"/>
  <c r="G31" i="1"/>
  <c r="H31" i="1"/>
  <c r="I31" i="1"/>
  <c r="J31" i="1"/>
  <c r="K31" i="1"/>
  <c r="L31" i="1"/>
  <c r="M31" i="1"/>
  <c r="N31" i="1"/>
  <c r="O31" i="1"/>
  <c r="Q31" i="1"/>
  <c r="E31" i="1"/>
  <c r="F21" i="1"/>
  <c r="F33" i="1" s="1"/>
  <c r="G21" i="1"/>
  <c r="G33" i="1" s="1"/>
  <c r="H21" i="1"/>
  <c r="H33" i="1" s="1"/>
  <c r="I21" i="1"/>
  <c r="I33" i="1" s="1"/>
  <c r="J21" i="1"/>
  <c r="J33" i="1" s="1"/>
  <c r="K21" i="1"/>
  <c r="K33" i="1" s="1"/>
  <c r="L21" i="1"/>
  <c r="M21" i="1"/>
  <c r="N21" i="1"/>
  <c r="O21" i="1"/>
  <c r="R31" i="1" l="1"/>
  <c r="M33" i="1"/>
  <c r="O33" i="1"/>
  <c r="N33" i="1"/>
  <c r="S31" i="1"/>
  <c r="L33" i="1"/>
  <c r="S21" i="1"/>
  <c r="Q17" i="1"/>
  <c r="Q18" i="1"/>
  <c r="Q19" i="1"/>
  <c r="Q20" i="1"/>
  <c r="Q23" i="1"/>
  <c r="Q25" i="1"/>
  <c r="Q26" i="1"/>
  <c r="Q27" i="1"/>
  <c r="Q28" i="1"/>
  <c r="Q10" i="1"/>
  <c r="Q11" i="1"/>
  <c r="Q12" i="1"/>
  <c r="Q13" i="1"/>
  <c r="Q14" i="1"/>
  <c r="Q15" i="1"/>
  <c r="S10" i="1" l="1"/>
  <c r="S11" i="1"/>
  <c r="S12" i="1"/>
  <c r="S13" i="1"/>
  <c r="S14" i="1"/>
  <c r="S15" i="1"/>
  <c r="S16" i="1"/>
  <c r="S17" i="1"/>
  <c r="S18" i="1"/>
  <c r="S19" i="1"/>
  <c r="S20" i="1"/>
  <c r="S23" i="1"/>
  <c r="S24" i="1"/>
  <c r="S25" i="1"/>
  <c r="S26" i="1"/>
  <c r="S27" i="1"/>
  <c r="S28" i="1"/>
  <c r="S29" i="1"/>
  <c r="R19" i="1"/>
  <c r="R25" i="1"/>
  <c r="R26" i="1"/>
  <c r="S33" i="1" l="1"/>
  <c r="R10" i="1"/>
  <c r="Q30" i="1" l="1"/>
  <c r="R23" i="1"/>
  <c r="R13" i="1" l="1"/>
  <c r="R28" i="1" l="1"/>
  <c r="S9" i="1" l="1"/>
  <c r="R11" i="1" l="1"/>
  <c r="R14" i="1"/>
  <c r="Q21" i="1"/>
  <c r="R12" i="1"/>
  <c r="R20" i="1"/>
  <c r="R17" i="1"/>
  <c r="R15" i="1"/>
  <c r="R18" i="1"/>
  <c r="R16" i="1"/>
  <c r="Q29" i="1"/>
  <c r="R29" i="1" s="1"/>
  <c r="R24" i="1"/>
  <c r="R27" i="1"/>
  <c r="R21" i="1" l="1"/>
  <c r="Q33" i="1"/>
  <c r="R33" i="1" s="1"/>
  <c r="R9" i="1"/>
</calcChain>
</file>

<file path=xl/sharedStrings.xml><?xml version="1.0" encoding="utf-8"?>
<sst xmlns="http://schemas.openxmlformats.org/spreadsheetml/2006/main" count="48" uniqueCount="47">
  <si>
    <t>Amt In Lacs</t>
  </si>
  <si>
    <t>S.NO.</t>
  </si>
  <si>
    <t>Name of Bank</t>
  </si>
  <si>
    <t>No of Eligible borrowers- No of A/cs</t>
  </si>
  <si>
    <t>No of borrowers who have been contacted-No. of A/cs</t>
  </si>
  <si>
    <t>No of borrowers who have given consent-No. of A/cs</t>
  </si>
  <si>
    <t>No of borrowers who have opted out-No. of A/cs</t>
  </si>
  <si>
    <t>No of borrowers from whom response awaited-No. of A/cs</t>
  </si>
  <si>
    <t>Total Loan Amount Outstanding (Rs.in Lakhs) as on 29.02.2020</t>
  </si>
  <si>
    <t xml:space="preserve">Eligible Amount 20% of the Outstanding Loan (Rs.in Lakhs) </t>
  </si>
  <si>
    <t>Cumulative Sanctioned</t>
  </si>
  <si>
    <t>Cumulative Disbursed</t>
  </si>
  <si>
    <t>ROI % Offered</t>
  </si>
  <si>
    <t>Number of Accounts (Actual Figures)</t>
  </si>
  <si>
    <t>Amount (Rs In Lacs)</t>
  </si>
  <si>
    <t>Amounts (Rs In Lacs)</t>
  </si>
  <si>
    <t>Bank of Baroda</t>
  </si>
  <si>
    <t>Bank of India</t>
  </si>
  <si>
    <t>Bank of Maharashtra</t>
  </si>
  <si>
    <t>Central Bank of India</t>
  </si>
  <si>
    <t>Indian Oversesas Bank</t>
  </si>
  <si>
    <t>Punjab &amp; Sind Bank</t>
  </si>
  <si>
    <t>State Bank of India</t>
  </si>
  <si>
    <t>UCO Bank</t>
  </si>
  <si>
    <t>Union Bank of India+Corporation Bank+Andhra Bank</t>
  </si>
  <si>
    <t>Axis Bank</t>
  </si>
  <si>
    <t>HDFC Bank</t>
  </si>
  <si>
    <t>ICICI Bank</t>
  </si>
  <si>
    <t>IDBI Bank</t>
  </si>
  <si>
    <t>Indusind Bank</t>
  </si>
  <si>
    <t>J&amp;K Bank</t>
  </si>
  <si>
    <t>Yes Bank</t>
  </si>
  <si>
    <t>Federal Bank</t>
  </si>
  <si>
    <t>Net Eligible Borrower (1-4)</t>
  </si>
  <si>
    <t xml:space="preserve">%age Achievement (Disbursement) </t>
  </si>
  <si>
    <t>%age Achievement Sanctioned (8/13*100)</t>
  </si>
  <si>
    <t>SLBC Punjab</t>
  </si>
  <si>
    <t>Kotak Mahindra Bank</t>
  </si>
  <si>
    <t xml:space="preserve"> Grand Total</t>
  </si>
  <si>
    <t xml:space="preserve">Total Public Sector Banks </t>
  </si>
  <si>
    <t xml:space="preserve">Total Private Sector Banks </t>
  </si>
  <si>
    <t>Indian Bank</t>
  </si>
  <si>
    <t>Punjab National Bank</t>
  </si>
  <si>
    <t xml:space="preserve">Canara Bank </t>
  </si>
  <si>
    <t xml:space="preserve">Punjab Gramin Bank </t>
  </si>
  <si>
    <t>Annexure-2</t>
  </si>
  <si>
    <t>Bank Wise Data on Emergency Credit Line Guarantee Scheme (ECLGS) as on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</si>
</sst>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7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3">
    <xf numFmtId="0" fontId="0" fillId="0" borderId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3" applyNumberFormat="0" applyAlignment="0" applyProtection="0"/>
    <xf numFmtId="0" fontId="25" fillId="7" borderId="34" applyNumberFormat="0" applyAlignment="0" applyProtection="0"/>
    <xf numFmtId="0" fontId="26" fillId="7" borderId="33" applyNumberFormat="0" applyAlignment="0" applyProtection="0"/>
    <xf numFmtId="0" fontId="27" fillId="0" borderId="35" applyNumberFormat="0" applyFill="0" applyAlignment="0" applyProtection="0"/>
    <xf numFmtId="0" fontId="28" fillId="8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38" applyNumberFormat="0" applyFill="0" applyAlignment="0" applyProtection="0"/>
    <xf numFmtId="0" fontId="3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0" borderId="0"/>
    <xf numFmtId="0" fontId="36" fillId="0" borderId="0"/>
    <xf numFmtId="0" fontId="35" fillId="0" borderId="0"/>
    <xf numFmtId="0" fontId="38" fillId="0" borderId="0" applyNumberFormat="0" applyBorder="0" applyProtection="0"/>
    <xf numFmtId="0" fontId="33" fillId="0" borderId="0"/>
    <xf numFmtId="0" fontId="37" fillId="0" borderId="0"/>
    <xf numFmtId="0" fontId="17" fillId="0" borderId="0"/>
    <xf numFmtId="44" fontId="17" fillId="0" borderId="0" applyFont="0" applyFill="0" applyBorder="0" applyAlignment="0" applyProtection="0"/>
    <xf numFmtId="0" fontId="34" fillId="0" borderId="0"/>
    <xf numFmtId="0" fontId="17" fillId="0" borderId="0"/>
    <xf numFmtId="0" fontId="33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 applyNumberFormat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33" fillId="0" borderId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NumberFormat="0" applyFill="0" applyBorder="0" applyAlignment="0" applyProtection="0"/>
    <xf numFmtId="0" fontId="17" fillId="0" borderId="0"/>
    <xf numFmtId="0" fontId="32" fillId="0" borderId="0"/>
    <xf numFmtId="0" fontId="17" fillId="0" borderId="0"/>
    <xf numFmtId="0" fontId="19" fillId="0" borderId="31" applyNumberFormat="0" applyFill="0" applyAlignment="0" applyProtection="0"/>
    <xf numFmtId="0" fontId="31" fillId="10" borderId="0" applyNumberFormat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1" fillId="30" borderId="0" applyNumberFormat="0" applyBorder="0" applyAlignment="0" applyProtection="0"/>
    <xf numFmtId="0" fontId="42" fillId="0" borderId="0"/>
    <xf numFmtId="0" fontId="17" fillId="0" borderId="0"/>
    <xf numFmtId="0" fontId="31" fillId="17" borderId="0" applyNumberFormat="0" applyBorder="0" applyAlignment="0" applyProtection="0"/>
    <xf numFmtId="0" fontId="41" fillId="0" borderId="0"/>
    <xf numFmtId="164" fontId="17" fillId="0" borderId="0" applyFont="0" applyFill="0" applyBorder="0" applyAlignment="0" applyProtection="0"/>
    <xf numFmtId="0" fontId="17" fillId="27" borderId="0" applyNumberFormat="0" applyBorder="0" applyAlignment="0" applyProtection="0"/>
    <xf numFmtId="0" fontId="33" fillId="0" borderId="0"/>
    <xf numFmtId="0" fontId="31" fillId="26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25" fillId="7" borderId="34" applyNumberFormat="0" applyAlignment="0" applyProtection="0"/>
    <xf numFmtId="0" fontId="31" fillId="22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/>
    <xf numFmtId="0" fontId="31" fillId="33" borderId="0" applyNumberFormat="0" applyBorder="0" applyAlignment="0" applyProtection="0"/>
    <xf numFmtId="0" fontId="28" fillId="8" borderId="36" applyNumberFormat="0" applyAlignment="0" applyProtection="0"/>
    <xf numFmtId="0" fontId="38" fillId="0" borderId="0" applyNumberFormat="0" applyBorder="0" applyProtection="0"/>
    <xf numFmtId="0" fontId="4" fillId="0" borderId="38" applyNumberFormat="0" applyFill="0" applyAlignment="0" applyProtection="0"/>
    <xf numFmtId="0" fontId="42" fillId="0" borderId="0"/>
    <xf numFmtId="0" fontId="33" fillId="0" borderId="0"/>
    <xf numFmtId="0" fontId="17" fillId="9" borderId="37" applyNumberFormat="0" applyFont="0" applyAlignment="0" applyProtection="0"/>
    <xf numFmtId="0" fontId="17" fillId="32" borderId="0" applyNumberFormat="0" applyBorder="0" applyAlignment="0" applyProtection="0"/>
    <xf numFmtId="164" fontId="17" fillId="0" borderId="0" applyFont="0" applyFill="0" applyBorder="0" applyAlignment="0" applyProtection="0"/>
    <xf numFmtId="0" fontId="31" fillId="29" borderId="0" applyNumberFormat="0" applyBorder="0" applyAlignment="0" applyProtection="0"/>
    <xf numFmtId="0" fontId="17" fillId="19" borderId="0" applyNumberFormat="0" applyBorder="0" applyAlignment="0" applyProtection="0"/>
    <xf numFmtId="0" fontId="33" fillId="0" borderId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33" fillId="0" borderId="0"/>
    <xf numFmtId="0" fontId="33" fillId="0" borderId="0"/>
    <xf numFmtId="0" fontId="42" fillId="0" borderId="0"/>
    <xf numFmtId="0" fontId="31" fillId="18" borderId="0" applyNumberFormat="0" applyBorder="0" applyAlignment="0" applyProtection="0"/>
    <xf numFmtId="164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/>
    <xf numFmtId="0" fontId="33" fillId="0" borderId="0"/>
    <xf numFmtId="0" fontId="41" fillId="0" borderId="0"/>
    <xf numFmtId="0" fontId="17" fillId="0" borderId="0"/>
    <xf numFmtId="0" fontId="17" fillId="9" borderId="37" applyNumberFormat="0" applyFont="0" applyAlignment="0" applyProtection="0"/>
    <xf numFmtId="0" fontId="42" fillId="0" borderId="0"/>
    <xf numFmtId="0" fontId="41" fillId="0" borderId="0"/>
    <xf numFmtId="0" fontId="32" fillId="0" borderId="0"/>
    <xf numFmtId="9" fontId="33" fillId="0" borderId="0" applyFont="0" applyFill="0" applyBorder="0" applyAlignment="0" applyProtection="0"/>
    <xf numFmtId="0" fontId="42" fillId="0" borderId="0"/>
    <xf numFmtId="0" fontId="31" fillId="13" borderId="0" applyNumberFormat="0" applyBorder="0" applyAlignment="0" applyProtection="0"/>
    <xf numFmtId="0" fontId="33" fillId="0" borderId="0"/>
    <xf numFmtId="0" fontId="31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0" borderId="0" applyNumberFormat="0" applyBorder="0" applyAlignment="0" applyProtection="0"/>
    <xf numFmtId="164" fontId="17" fillId="0" borderId="0" applyFont="0" applyFill="0" applyBorder="0" applyAlignment="0" applyProtection="0"/>
    <xf numFmtId="0" fontId="27" fillId="0" borderId="35" applyNumberFormat="0" applyFill="0" applyAlignment="0" applyProtection="0"/>
    <xf numFmtId="0" fontId="20" fillId="0" borderId="32" applyNumberFormat="0" applyFill="0" applyAlignment="0" applyProtection="0"/>
    <xf numFmtId="0" fontId="42" fillId="0" borderId="0"/>
    <xf numFmtId="9" fontId="33" fillId="0" borderId="0" applyFont="0" applyFill="0" applyBorder="0" applyAlignment="0" applyProtection="0"/>
    <xf numFmtId="0" fontId="17" fillId="0" borderId="0"/>
    <xf numFmtId="0" fontId="17" fillId="28" borderId="0" applyNumberFormat="0" applyBorder="0" applyAlignment="0" applyProtection="0"/>
    <xf numFmtId="0" fontId="34" fillId="0" borderId="0"/>
    <xf numFmtId="0" fontId="43" fillId="0" borderId="0" applyNumberFormat="0" applyFill="0" applyBorder="0" applyProtection="0">
      <alignment vertical="top" wrapText="1"/>
    </xf>
    <xf numFmtId="0" fontId="17" fillId="16" borderId="0" applyNumberFormat="0" applyBorder="0" applyAlignment="0" applyProtection="0"/>
    <xf numFmtId="0" fontId="39" fillId="0" borderId="0"/>
    <xf numFmtId="0" fontId="17" fillId="0" borderId="0"/>
    <xf numFmtId="0" fontId="45" fillId="0" borderId="0">
      <alignment vertical="center"/>
    </xf>
    <xf numFmtId="0" fontId="46" fillId="0" borderId="0"/>
    <xf numFmtId="0" fontId="34" fillId="0" borderId="0"/>
    <xf numFmtId="0" fontId="17" fillId="0" borderId="0"/>
    <xf numFmtId="164" fontId="17" fillId="0" borderId="0" applyFont="0" applyFill="0" applyBorder="0" applyAlignment="0" applyProtection="0"/>
    <xf numFmtId="0" fontId="17" fillId="24" borderId="0" applyNumberFormat="0" applyBorder="0" applyAlignment="0" applyProtection="0"/>
    <xf numFmtId="0" fontId="24" fillId="6" borderId="33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12" borderId="0" applyNumberFormat="0" applyBorder="0" applyAlignment="0" applyProtection="0"/>
    <xf numFmtId="0" fontId="26" fillId="7" borderId="33" applyNumberFormat="0" applyAlignment="0" applyProtection="0"/>
    <xf numFmtId="0" fontId="31" fillId="14" borderId="0" applyNumberFormat="0" applyBorder="0" applyAlignment="0" applyProtection="0"/>
    <xf numFmtId="0" fontId="33" fillId="0" borderId="0"/>
    <xf numFmtId="0" fontId="21" fillId="3" borderId="0" applyNumberFormat="0" applyBorder="0" applyAlignment="0" applyProtection="0"/>
    <xf numFmtId="0" fontId="34" fillId="0" borderId="0"/>
    <xf numFmtId="0" fontId="34" fillId="0" borderId="0"/>
    <xf numFmtId="0" fontId="36" fillId="0" borderId="0"/>
    <xf numFmtId="0" fontId="43" fillId="0" borderId="0" applyNumberFormat="0" applyFill="0" applyBorder="0" applyProtection="0">
      <alignment vertical="top" wrapText="1"/>
    </xf>
    <xf numFmtId="0" fontId="31" fillId="25" borderId="0" applyNumberFormat="0" applyBorder="0" applyAlignment="0" applyProtection="0"/>
    <xf numFmtId="0" fontId="32" fillId="0" borderId="0"/>
    <xf numFmtId="0" fontId="35" fillId="0" borderId="0"/>
    <xf numFmtId="164" fontId="17" fillId="0" borderId="0" applyFont="0" applyFill="0" applyBorder="0" applyAlignment="0" applyProtection="0"/>
    <xf numFmtId="0" fontId="41" fillId="0" borderId="0"/>
    <xf numFmtId="0" fontId="23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35" fillId="0" borderId="0"/>
    <xf numFmtId="0" fontId="17" fillId="0" borderId="0"/>
    <xf numFmtId="0" fontId="33" fillId="0" borderId="0"/>
    <xf numFmtId="0" fontId="17" fillId="0" borderId="0"/>
    <xf numFmtId="0" fontId="38" fillId="0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9" xfId="0" applyFont="1" applyFill="1" applyBorder="1" applyAlignment="1">
      <alignment horizontal="center" vertical="top"/>
    </xf>
    <xf numFmtId="0" fontId="2" fillId="0" borderId="0" xfId="0" applyFont="1" applyFill="1"/>
    <xf numFmtId="0" fontId="12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3" fillId="0" borderId="3" xfId="0" applyFont="1" applyFill="1" applyBorder="1" applyAlignment="1">
      <alignment vertical="top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" fontId="12" fillId="0" borderId="22" xfId="0" applyNumberFormat="1" applyFont="1" applyFill="1" applyBorder="1" applyAlignment="1">
      <alignment horizontal="left" vertical="top" wrapText="1"/>
    </xf>
    <xf numFmtId="1" fontId="12" fillId="0" borderId="23" xfId="0" applyNumberFormat="1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left" vertical="center"/>
    </xf>
    <xf numFmtId="2" fontId="5" fillId="0" borderId="28" xfId="0" applyNumberFormat="1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29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2" fontId="5" fillId="0" borderId="2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left" vertical="top" wrapText="1"/>
    </xf>
    <xf numFmtId="1" fontId="11" fillId="0" borderId="6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" fontId="11" fillId="0" borderId="16" xfId="0" applyNumberFormat="1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</cellXfs>
  <cellStyles count="513">
    <cellStyle name="20% - Accent1" xfId="17" builtinId="30" customBuiltin="1"/>
    <cellStyle name="20% - Accent1 2" xfId="360"/>
    <cellStyle name="20% - Accent2" xfId="21" builtinId="34" customBuiltin="1"/>
    <cellStyle name="20% - Accent2 2" xfId="366"/>
    <cellStyle name="20% - Accent3" xfId="25" builtinId="38" customBuiltin="1"/>
    <cellStyle name="20% - Accent3 2" xfId="377"/>
    <cellStyle name="20% - Accent4" xfId="29" builtinId="42" customBuiltin="1"/>
    <cellStyle name="20% - Accent4 2" xfId="440"/>
    <cellStyle name="20% - Accent5" xfId="33" builtinId="46" customBuiltin="1"/>
    <cellStyle name="20% - Accent5 2" xfId="357"/>
    <cellStyle name="20% - Accent6" xfId="37" builtinId="50" customBuiltin="1"/>
    <cellStyle name="20% - Accent6 2" xfId="362"/>
    <cellStyle name="40% - Accent1" xfId="18" builtinId="31" customBuiltin="1"/>
    <cellStyle name="40% - Accent1 2" xfId="424"/>
    <cellStyle name="40% - Accent2" xfId="22" builtinId="35" customBuiltin="1"/>
    <cellStyle name="40% - Accent2 2" xfId="412"/>
    <cellStyle name="40% - Accent3" xfId="26" builtinId="39" customBuiltin="1"/>
    <cellStyle name="40% - Accent3 2" xfId="402"/>
    <cellStyle name="40% - Accent4" xfId="30" builtinId="43" customBuiltin="1"/>
    <cellStyle name="40% - Accent4 2" xfId="420"/>
    <cellStyle name="40% - Accent5" xfId="34" builtinId="47" customBuiltin="1"/>
    <cellStyle name="40% - Accent5 2" xfId="409"/>
    <cellStyle name="40% - Accent6" xfId="38" builtinId="51" customBuiltin="1"/>
    <cellStyle name="40% - Accent6 2" xfId="374"/>
    <cellStyle name="60% - Accent1" xfId="19" builtinId="32" customBuiltin="1"/>
    <cellStyle name="60% - Accent1 2" xfId="398"/>
    <cellStyle name="60% - Accent2" xfId="23" builtinId="36" customBuiltin="1"/>
    <cellStyle name="60% - Accent2 2" xfId="354"/>
    <cellStyle name="60% - Accent3" xfId="27" builtinId="40" customBuiltin="1"/>
    <cellStyle name="60% - Accent3 2" xfId="400"/>
    <cellStyle name="60% - Accent4" xfId="31" builtinId="44" customBuiltin="1"/>
    <cellStyle name="60% - Accent4 2" xfId="433"/>
    <cellStyle name="60% - Accent5" xfId="35" builtinId="48" customBuiltin="1"/>
    <cellStyle name="60% - Accent5 2" xfId="376"/>
    <cellStyle name="60% - Accent6" xfId="39" builtinId="52" customBuiltin="1"/>
    <cellStyle name="60% - Accent6 2" xfId="367"/>
    <cellStyle name="Accent1" xfId="16" builtinId="29" customBuiltin="1"/>
    <cellStyle name="Accent1 2" xfId="222"/>
    <cellStyle name="Accent2" xfId="20" builtinId="33" customBuiltin="1"/>
    <cellStyle name="Accent2 2" xfId="426"/>
    <cellStyle name="Accent3" xfId="24" builtinId="37" customBuiltin="1"/>
    <cellStyle name="Accent3 2" xfId="385"/>
    <cellStyle name="Accent4" xfId="28" builtinId="41" customBuiltin="1"/>
    <cellStyle name="Accent4 2" xfId="364"/>
    <cellStyle name="Accent5" xfId="32" builtinId="45" customBuiltin="1"/>
    <cellStyle name="Accent5 2" xfId="359"/>
    <cellStyle name="Accent6" xfId="36" builtinId="49" customBuiltin="1"/>
    <cellStyle name="Accent6 2" xfId="351"/>
    <cellStyle name="Bad" xfId="6" builtinId="27" customBuiltin="1"/>
    <cellStyle name="Bad 2" xfId="379"/>
    <cellStyle name="Calculation" xfId="10" builtinId="22" customBuiltin="1"/>
    <cellStyle name="Calculation 2" xfId="425"/>
    <cellStyle name="Check Cell" xfId="12" builtinId="23" customBuiltin="1"/>
    <cellStyle name="Check Cell 2" xfId="368"/>
    <cellStyle name="Comma 2" xfId="135"/>
    <cellStyle name="Comma 2 10" xfId="136"/>
    <cellStyle name="Comma 2 10 2" xfId="134"/>
    <cellStyle name="Comma 2 2" xfId="436"/>
    <cellStyle name="Comma 2 2 2" xfId="232"/>
    <cellStyle name="Comma 2 3" xfId="386"/>
    <cellStyle name="Comma 2 4" xfId="375"/>
    <cellStyle name="Comma 3" xfId="137"/>
    <cellStyle name="Comma 3 2" xfId="403"/>
    <cellStyle name="Comma 3 3" xfId="419"/>
    <cellStyle name="Comma 4" xfId="356"/>
    <cellStyle name="Currency 2" xfId="47"/>
    <cellStyle name="Currency 2 2" xfId="84"/>
    <cellStyle name="Currency 2 2 2" xfId="106"/>
    <cellStyle name="Currency 2 2 2 2" xfId="155"/>
    <cellStyle name="Currency 2 2 2 2 2" xfId="210"/>
    <cellStyle name="Currency 2 2 2 2 2 2" xfId="341"/>
    <cellStyle name="Currency 2 2 2 2 3" xfId="275"/>
    <cellStyle name="Currency 2 2 2 3" xfId="178"/>
    <cellStyle name="Currency 2 2 2 3 2" xfId="309"/>
    <cellStyle name="Currency 2 2 2 4" xfId="243"/>
    <cellStyle name="Currency 2 2 3" xfId="127"/>
    <cellStyle name="Currency 2 2 3 2" xfId="194"/>
    <cellStyle name="Currency 2 2 3 2 2" xfId="325"/>
    <cellStyle name="Currency 2 2 3 3" xfId="259"/>
    <cellStyle name="Currency 2 2 4" xfId="167"/>
    <cellStyle name="Currency 2 2 4 2" xfId="293"/>
    <cellStyle name="Currency 2 2 5" xfId="226"/>
    <cellStyle name="Currency 2 3" xfId="77"/>
    <cellStyle name="Currency 2 3 2" xfId="99"/>
    <cellStyle name="Currency 2 3 2 2" xfId="202"/>
    <cellStyle name="Currency 2 3 2 2 2" xfId="333"/>
    <cellStyle name="Currency 2 3 2 3" xfId="267"/>
    <cellStyle name="Currency 2 3 3" xfId="120"/>
    <cellStyle name="Currency 2 3 3 2" xfId="301"/>
    <cellStyle name="Currency 2 3 4" xfId="235"/>
    <cellStyle name="Currency 2 4" xfId="69"/>
    <cellStyle name="Currency 2 4 2" xfId="186"/>
    <cellStyle name="Currency 2 4 2 2" xfId="317"/>
    <cellStyle name="Currency 2 4 3" xfId="251"/>
    <cellStyle name="Currency 2 5" xfId="92"/>
    <cellStyle name="Currency 2 5 2" xfId="284"/>
    <cellStyle name="Currency 2 6" xfId="113"/>
    <cellStyle name="Currency 2 7" xfId="61"/>
    <cellStyle name="Excel Built-in Normal" xfId="41"/>
    <cellStyle name="Excel Built-in Normal 1" xfId="42"/>
    <cellStyle name="Excel Built-in Normal 1 2" xfId="441"/>
    <cellStyle name="Excel Built-in Normal 1 3" xfId="348"/>
    <cellStyle name="Excel Built-in Normal 1 4" xfId="435"/>
    <cellStyle name="Excel Built-in Normal 2" xfId="43"/>
    <cellStyle name="Excel Built-in Normal 2 2" xfId="369"/>
    <cellStyle name="Excel Built-in Normal 2 3" xfId="431"/>
    <cellStyle name="Excel Built-in Normal 2 4" xfId="445"/>
    <cellStyle name="Explanatory Text" xfId="14" builtinId="53" customBuiltin="1"/>
    <cellStyle name="Explanatory Text 2" xfId="439"/>
    <cellStyle name="Good" xfId="5" builtinId="26" customBuiltin="1"/>
    <cellStyle name="Good 2" xfId="428"/>
    <cellStyle name="Heading 1" xfId="1" builtinId="16" customBuiltin="1"/>
    <cellStyle name="Heading 1 2" xfId="381"/>
    <cellStyle name="Heading 2" xfId="2" builtinId="17" customBuiltin="1"/>
    <cellStyle name="Heading 2 2" xfId="221"/>
    <cellStyle name="Heading 3" xfId="3" builtinId="18" customBuiltin="1"/>
    <cellStyle name="Heading 3 2" xfId="405"/>
    <cellStyle name="Heading 4" xfId="4" builtinId="19" customBuiltin="1"/>
    <cellStyle name="Heading 4 2" xfId="361"/>
    <cellStyle name="Hyperlink 2" xfId="350"/>
    <cellStyle name="Hyperlink 2 2" xfId="422"/>
    <cellStyle name="Hyperlink 3" xfId="365"/>
    <cellStyle name="Hyperlink 4" xfId="387"/>
    <cellStyle name="Input" xfId="8" builtinId="20" customBuiltin="1"/>
    <cellStyle name="Input 2" xfId="421"/>
    <cellStyle name="Linked Cell" xfId="11" builtinId="24" customBuiltin="1"/>
    <cellStyle name="Linked Cell 2" xfId="404"/>
    <cellStyle name="Neutral" xfId="7" builtinId="28" customBuiltin="1"/>
    <cellStyle name="Neutral 2" xfId="438"/>
    <cellStyle name="Normal" xfId="0" builtinId="0"/>
    <cellStyle name="Normal 10" xfId="40"/>
    <cellStyle name="Normal 10 2" xfId="90"/>
    <cellStyle name="Normal 10 2 2" xfId="153"/>
    <cellStyle name="Normal 10 2 2 2" xfId="208"/>
    <cellStyle name="Normal 10 2 2 2 2" xfId="339"/>
    <cellStyle name="Normal 10 2 2 3" xfId="273"/>
    <cellStyle name="Normal 10 2 3" xfId="176"/>
    <cellStyle name="Normal 10 2 3 2" xfId="307"/>
    <cellStyle name="Normal 10 2 4" xfId="241"/>
    <cellStyle name="Normal 10 2 5" xfId="145"/>
    <cellStyle name="Normal 10 3" xfId="133"/>
    <cellStyle name="Normal 10 3 2" xfId="192"/>
    <cellStyle name="Normal 10 3 2 2" xfId="323"/>
    <cellStyle name="Normal 10 3 3" xfId="257"/>
    <cellStyle name="Normal 10 4" xfId="166"/>
    <cellStyle name="Normal 10 5" xfId="164"/>
    <cellStyle name="Normal 10 5 2" xfId="287"/>
    <cellStyle name="Normal 10 6" xfId="224"/>
    <cellStyle name="Normal 105" xfId="510"/>
    <cellStyle name="Normal 106" xfId="503"/>
    <cellStyle name="Normal 107" xfId="495"/>
    <cellStyle name="Normal 108" xfId="506"/>
    <cellStyle name="Normal 109" xfId="507"/>
    <cellStyle name="Normal 11" xfId="139"/>
    <cellStyle name="Normal 11 2" xfId="165"/>
    <cellStyle name="Normal 11 2 2" xfId="291"/>
    <cellStyle name="Normal 110" xfId="508"/>
    <cellStyle name="Normal 111" xfId="505"/>
    <cellStyle name="Normal 112" xfId="496"/>
    <cellStyle name="Normal 113" xfId="497"/>
    <cellStyle name="Normal 114" xfId="498"/>
    <cellStyle name="Normal 116" xfId="499"/>
    <cellStyle name="Normal 117" xfId="500"/>
    <cellStyle name="Normal 118" xfId="501"/>
    <cellStyle name="Normal 119" xfId="502"/>
    <cellStyle name="Normal 12" xfId="140"/>
    <cellStyle name="Normal 120" xfId="458"/>
    <cellStyle name="Normal 120 2" xfId="467"/>
    <cellStyle name="Normal 122" xfId="457"/>
    <cellStyle name="Normal 122 2" xfId="466"/>
    <cellStyle name="Normal 123" xfId="481"/>
    <cellStyle name="Normal 124" xfId="480"/>
    <cellStyle name="Normal 125" xfId="485"/>
    <cellStyle name="Normal 126" xfId="482"/>
    <cellStyle name="Normal 13" xfId="141"/>
    <cellStyle name="Normal 13 2" xfId="142"/>
    <cellStyle name="Normal 14" xfId="143"/>
    <cellStyle name="Normal 14 2" xfId="152"/>
    <cellStyle name="Normal 14 2 2" xfId="200"/>
    <cellStyle name="Normal 14 2 2 2" xfId="331"/>
    <cellStyle name="Normal 14 2 3" xfId="265"/>
    <cellStyle name="Normal 14 3" xfId="175"/>
    <cellStyle name="Normal 14 3 2" xfId="299"/>
    <cellStyle name="Normal 14 4" xfId="233"/>
    <cellStyle name="Normal 15" xfId="144"/>
    <cellStyle name="Normal 15 2" xfId="146"/>
    <cellStyle name="Normal 16" xfId="147"/>
    <cellStyle name="Normal 16 2" xfId="184"/>
    <cellStyle name="Normal 16 2 2" xfId="315"/>
    <cellStyle name="Normal 16 3" xfId="249"/>
    <cellStyle name="Normal 17" xfId="148"/>
    <cellStyle name="Normal 17 2" xfId="161"/>
    <cellStyle name="Normal 17 3" xfId="149"/>
    <cellStyle name="Normal 18" xfId="162"/>
    <cellStyle name="Normal 18 2" xfId="216"/>
    <cellStyle name="Normal 18 2 2" xfId="347"/>
    <cellStyle name="Normal 18 3" xfId="281"/>
    <cellStyle name="Normal 19" xfId="163"/>
    <cellStyle name="Normal 19 2" xfId="282"/>
    <cellStyle name="Normal 2" xfId="44"/>
    <cellStyle name="Normal 2 10" xfId="459"/>
    <cellStyle name="Normal 2 10 15 3" xfId="353"/>
    <cellStyle name="Normal 2 10 15 3 2 9" xfId="391"/>
    <cellStyle name="Normal 2 2" xfId="52"/>
    <cellStyle name="Normal 2 2 2" xfId="57"/>
    <cellStyle name="Normal 2 2 2 2" xfId="429"/>
    <cellStyle name="Normal 2 2 3" xfId="411"/>
    <cellStyle name="Normal 2 3" xfId="59"/>
    <cellStyle name="Normal 2 3 2" xfId="430"/>
    <cellStyle name="Normal 2 3 3" xfId="372"/>
    <cellStyle name="Normal 2 3 4" xfId="415"/>
    <cellStyle name="Normal 2 3 5" xfId="383"/>
    <cellStyle name="Normal 2 4" xfId="75"/>
    <cellStyle name="Normal 2 4 2" xfId="388"/>
    <cellStyle name="Normal 2 5" xfId="427"/>
    <cellStyle name="Normal 2 6" xfId="384"/>
    <cellStyle name="Normal 2 7" xfId="443"/>
    <cellStyle name="Normal 20" xfId="173"/>
    <cellStyle name="Normal 21" xfId="219"/>
    <cellStyle name="Normal 21 2" xfId="382"/>
    <cellStyle name="Normal 22" xfId="218"/>
    <cellStyle name="Normal 23" xfId="395"/>
    <cellStyle name="Normal 23 2" xfId="450"/>
    <cellStyle name="Normal 23 3" xfId="452"/>
    <cellStyle name="Normal 24" xfId="434"/>
    <cellStyle name="Normal 24 2" xfId="451"/>
    <cellStyle name="Normal 24 3" xfId="453"/>
    <cellStyle name="Normal 25" xfId="449"/>
    <cellStyle name="Normal 25 2" xfId="454"/>
    <cellStyle name="Normal 3" xfId="46"/>
    <cellStyle name="Normal 3 2" xfId="48"/>
    <cellStyle name="Normal 3 2 2" xfId="410"/>
    <cellStyle name="Normal 3 2 3" xfId="371"/>
    <cellStyle name="Normal 3 2 4" xfId="417"/>
    <cellStyle name="Normal 3 24 2 2" xfId="455"/>
    <cellStyle name="Normal 3 24 2 2 2" xfId="464"/>
    <cellStyle name="Normal 3 25 2 2" xfId="456"/>
    <cellStyle name="Normal 3 25 2 2 2" xfId="465"/>
    <cellStyle name="Normal 3 3" xfId="67"/>
    <cellStyle name="Normal 3 3 2" xfId="83"/>
    <cellStyle name="Normal 3 3 2 2" xfId="154"/>
    <cellStyle name="Normal 3 3 2 2 2" xfId="209"/>
    <cellStyle name="Normal 3 3 2 2 2 2" xfId="340"/>
    <cellStyle name="Normal 3 3 2 2 3" xfId="274"/>
    <cellStyle name="Normal 3 3 2 3" xfId="177"/>
    <cellStyle name="Normal 3 3 2 3 2" xfId="308"/>
    <cellStyle name="Normal 3 3 2 4" xfId="242"/>
    <cellStyle name="Normal 3 3 3" xfId="105"/>
    <cellStyle name="Normal 3 3 3 2" xfId="193"/>
    <cellStyle name="Normal 3 3 3 2 2" xfId="324"/>
    <cellStyle name="Normal 3 3 3 3" xfId="258"/>
    <cellStyle name="Normal 3 3 4" xfId="126"/>
    <cellStyle name="Normal 3 3 4 2" xfId="292"/>
    <cellStyle name="Normal 3 3 5" xfId="225"/>
    <cellStyle name="Normal 3 4" xfId="76"/>
    <cellStyle name="Normal 3 4 2" xfId="98"/>
    <cellStyle name="Normal 3 4 2 2" xfId="201"/>
    <cellStyle name="Normal 3 4 2 2 2" xfId="332"/>
    <cellStyle name="Normal 3 4 2 3" xfId="266"/>
    <cellStyle name="Normal 3 4 3" xfId="119"/>
    <cellStyle name="Normal 3 4 3 2" xfId="300"/>
    <cellStyle name="Normal 3 4 4" xfId="234"/>
    <cellStyle name="Normal 3 5" xfId="68"/>
    <cellStyle name="Normal 3 5 2" xfId="185"/>
    <cellStyle name="Normal 3 5 2 2" xfId="316"/>
    <cellStyle name="Normal 3 5 3" xfId="250"/>
    <cellStyle name="Normal 3 6" xfId="91"/>
    <cellStyle name="Normal 3 6 2" xfId="283"/>
    <cellStyle name="Normal 3 7" xfId="112"/>
    <cellStyle name="Normal 3 8" xfId="60"/>
    <cellStyle name="Normal 3 8 2" xfId="393"/>
    <cellStyle name="Normal 32" xfId="58"/>
    <cellStyle name="Normal 4" xfId="49"/>
    <cellStyle name="Normal 4 2" xfId="85"/>
    <cellStyle name="Normal 4 2 2" xfId="107"/>
    <cellStyle name="Normal 4 2 2 2" xfId="156"/>
    <cellStyle name="Normal 4 2 2 2 2" xfId="211"/>
    <cellStyle name="Normal 4 2 2 2 2 2" xfId="342"/>
    <cellStyle name="Normal 4 2 2 2 3" xfId="276"/>
    <cellStyle name="Normal 4 2 2 3" xfId="179"/>
    <cellStyle name="Normal 4 2 2 3 2" xfId="310"/>
    <cellStyle name="Normal 4 2 2 4" xfId="244"/>
    <cellStyle name="Normal 4 2 3" xfId="128"/>
    <cellStyle name="Normal 4 2 3 2" xfId="195"/>
    <cellStyle name="Normal 4 2 3 2 2" xfId="326"/>
    <cellStyle name="Normal 4 2 3 3" xfId="260"/>
    <cellStyle name="Normal 4 2 4" xfId="168"/>
    <cellStyle name="Normal 4 2 4 2" xfId="294"/>
    <cellStyle name="Normal 4 2 5" xfId="227"/>
    <cellStyle name="Normal 4 2 6" xfId="418"/>
    <cellStyle name="Normal 4 2 7" xfId="413"/>
    <cellStyle name="Normal 4 2 8" xfId="220"/>
    <cellStyle name="Normal 4 3" xfId="78"/>
    <cellStyle name="Normal 4 3 2" xfId="100"/>
    <cellStyle name="Normal 4 3 2 2" xfId="203"/>
    <cellStyle name="Normal 4 3 2 2 2" xfId="334"/>
    <cellStyle name="Normal 4 3 2 3" xfId="268"/>
    <cellStyle name="Normal 4 3 3" xfId="121"/>
    <cellStyle name="Normal 4 3 3 2" xfId="302"/>
    <cellStyle name="Normal 4 3 4" xfId="236"/>
    <cellStyle name="Normal 4 3 5" xfId="414"/>
    <cellStyle name="Normal 4 3 6" xfId="397"/>
    <cellStyle name="Normal 4 3 7" xfId="444"/>
    <cellStyle name="Normal 4 4" xfId="70"/>
    <cellStyle name="Normal 4 4 2" xfId="187"/>
    <cellStyle name="Normal 4 4 2 2" xfId="318"/>
    <cellStyle name="Normal 4 4 3" xfId="252"/>
    <cellStyle name="Normal 4 5" xfId="93"/>
    <cellStyle name="Normal 4 5 2" xfId="285"/>
    <cellStyle name="Normal 4 6" xfId="114"/>
    <cellStyle name="Normal 4 7" xfId="62"/>
    <cellStyle name="Normal 4 8" xfId="432"/>
    <cellStyle name="Normal 4 9" xfId="442"/>
    <cellStyle name="Normal 40 3 2" xfId="491"/>
    <cellStyle name="Normal 41" xfId="504"/>
    <cellStyle name="Normal 46" xfId="470"/>
    <cellStyle name="Normal 47" xfId="475"/>
    <cellStyle name="Normal 48" xfId="477"/>
    <cellStyle name="Normal 5" xfId="50"/>
    <cellStyle name="Normal 5 2" xfId="358"/>
    <cellStyle name="Normal 5 3" xfId="406"/>
    <cellStyle name="Normal 5 4" xfId="399"/>
    <cellStyle name="Normal 50" xfId="479"/>
    <cellStyle name="Normal 51" xfId="487"/>
    <cellStyle name="Normal 52" xfId="488"/>
    <cellStyle name="Normal 54" xfId="489"/>
    <cellStyle name="Normal 56" xfId="492"/>
    <cellStyle name="Normal 6" xfId="51"/>
    <cellStyle name="Normal 6 10" xfId="448"/>
    <cellStyle name="Normal 6 2" xfId="55"/>
    <cellStyle name="Normal 6 2 2" xfId="355"/>
    <cellStyle name="Normal 6 2 3" xfId="389"/>
    <cellStyle name="Normal 6 2 4" xfId="390"/>
    <cellStyle name="Normal 6 2 5" xfId="378"/>
    <cellStyle name="Normal 6 3" xfId="86"/>
    <cellStyle name="Normal 6 3 2" xfId="108"/>
    <cellStyle name="Normal 6 3 2 2" xfId="157"/>
    <cellStyle name="Normal 6 3 2 2 2" xfId="212"/>
    <cellStyle name="Normal 6 3 2 2 2 2" xfId="343"/>
    <cellStyle name="Normal 6 3 2 2 3" xfId="277"/>
    <cellStyle name="Normal 6 3 2 3" xfId="180"/>
    <cellStyle name="Normal 6 3 2 3 2" xfId="311"/>
    <cellStyle name="Normal 6 3 2 4" xfId="245"/>
    <cellStyle name="Normal 6 3 3" xfId="129"/>
    <cellStyle name="Normal 6 3 3 2" xfId="196"/>
    <cellStyle name="Normal 6 3 3 2 2" xfId="327"/>
    <cellStyle name="Normal 6 3 3 3" xfId="261"/>
    <cellStyle name="Normal 6 3 4" xfId="169"/>
    <cellStyle name="Normal 6 3 4 2" xfId="295"/>
    <cellStyle name="Normal 6 3 5" xfId="228"/>
    <cellStyle name="Normal 6 3 6" xfId="423"/>
    <cellStyle name="Normal 6 3 7" xfId="437"/>
    <cellStyle name="Normal 6 3 8" xfId="408"/>
    <cellStyle name="Normal 6 4" xfId="79"/>
    <cellStyle name="Normal 6 4 2" xfId="101"/>
    <cellStyle name="Normal 6 4 2 2" xfId="204"/>
    <cellStyle name="Normal 6 4 2 2 2" xfId="335"/>
    <cellStyle name="Normal 6 4 2 3" xfId="269"/>
    <cellStyle name="Normal 6 4 3" xfId="122"/>
    <cellStyle name="Normal 6 4 3 2" xfId="303"/>
    <cellStyle name="Normal 6 4 4" xfId="237"/>
    <cellStyle name="Normal 6 5" xfId="71"/>
    <cellStyle name="Normal 6 5 2" xfId="188"/>
    <cellStyle name="Normal 6 5 2 2" xfId="319"/>
    <cellStyle name="Normal 6 5 3" xfId="253"/>
    <cellStyle name="Normal 6 6" xfId="94"/>
    <cellStyle name="Normal 6 6 2" xfId="286"/>
    <cellStyle name="Normal 6 7" xfId="115"/>
    <cellStyle name="Normal 6 8" xfId="63"/>
    <cellStyle name="Normal 6 9" xfId="394"/>
    <cellStyle name="Normal 64" xfId="461"/>
    <cellStyle name="Normal 65" xfId="462"/>
    <cellStyle name="Normal 7" xfId="53"/>
    <cellStyle name="Normal 7 2" xfId="87"/>
    <cellStyle name="Normal 7 2 2" xfId="109"/>
    <cellStyle name="Normal 7 2 2 2" xfId="158"/>
    <cellStyle name="Normal 7 2 2 2 2" xfId="213"/>
    <cellStyle name="Normal 7 2 2 2 2 2" xfId="344"/>
    <cellStyle name="Normal 7 2 2 2 3" xfId="278"/>
    <cellStyle name="Normal 7 2 2 3" xfId="181"/>
    <cellStyle name="Normal 7 2 2 3 2" xfId="312"/>
    <cellStyle name="Normal 7 2 2 4" xfId="246"/>
    <cellStyle name="Normal 7 2 3" xfId="130"/>
    <cellStyle name="Normal 7 2 3 2" xfId="197"/>
    <cellStyle name="Normal 7 2 3 2 2" xfId="328"/>
    <cellStyle name="Normal 7 2 3 3" xfId="262"/>
    <cellStyle name="Normal 7 2 4" xfId="170"/>
    <cellStyle name="Normal 7 2 4 2" xfId="296"/>
    <cellStyle name="Normal 7 2 5" xfId="229"/>
    <cellStyle name="Normal 7 3" xfId="80"/>
    <cellStyle name="Normal 7 3 2" xfId="102"/>
    <cellStyle name="Normal 7 3 2 2" xfId="205"/>
    <cellStyle name="Normal 7 3 2 2 2" xfId="336"/>
    <cellStyle name="Normal 7 3 2 3" xfId="270"/>
    <cellStyle name="Normal 7 3 3" xfId="123"/>
    <cellStyle name="Normal 7 3 3 2" xfId="304"/>
    <cellStyle name="Normal 7 3 4" xfId="238"/>
    <cellStyle name="Normal 7 4" xfId="72"/>
    <cellStyle name="Normal 7 4 2" xfId="189"/>
    <cellStyle name="Normal 7 4 2 2" xfId="320"/>
    <cellStyle name="Normal 7 4 3" xfId="254"/>
    <cellStyle name="Normal 7 5" xfId="95"/>
    <cellStyle name="Normal 7 5 2" xfId="288"/>
    <cellStyle name="Normal 7 6" xfId="116"/>
    <cellStyle name="Normal 7 7" xfId="64"/>
    <cellStyle name="Normal 7 8" xfId="416"/>
    <cellStyle name="Normal 7 9" xfId="447"/>
    <cellStyle name="Normal 73" xfId="460"/>
    <cellStyle name="Normal 74" xfId="473"/>
    <cellStyle name="Normal 75" xfId="493"/>
    <cellStyle name="Normal 76" xfId="474"/>
    <cellStyle name="Normal 77" xfId="511"/>
    <cellStyle name="Normal 78" xfId="494"/>
    <cellStyle name="Normal 79" xfId="512"/>
    <cellStyle name="Normal 8" xfId="54"/>
    <cellStyle name="Normal 8 2" xfId="88"/>
    <cellStyle name="Normal 8 2 2" xfId="110"/>
    <cellStyle name="Normal 8 2 2 2" xfId="159"/>
    <cellStyle name="Normal 8 2 2 2 2" xfId="214"/>
    <cellStyle name="Normal 8 2 2 2 2 2" xfId="345"/>
    <cellStyle name="Normal 8 2 2 2 3" xfId="279"/>
    <cellStyle name="Normal 8 2 2 3" xfId="182"/>
    <cellStyle name="Normal 8 2 2 3 2" xfId="313"/>
    <cellStyle name="Normal 8 2 2 4" xfId="247"/>
    <cellStyle name="Normal 8 2 3" xfId="131"/>
    <cellStyle name="Normal 8 2 3 2" xfId="198"/>
    <cellStyle name="Normal 8 2 3 2 2" xfId="329"/>
    <cellStyle name="Normal 8 2 3 3" xfId="263"/>
    <cellStyle name="Normal 8 2 4" xfId="171"/>
    <cellStyle name="Normal 8 2 4 2" xfId="297"/>
    <cellStyle name="Normal 8 2 5" xfId="230"/>
    <cellStyle name="Normal 8 3" xfId="81"/>
    <cellStyle name="Normal 8 3 2" xfId="103"/>
    <cellStyle name="Normal 8 3 2 2" xfId="206"/>
    <cellStyle name="Normal 8 3 2 2 2" xfId="337"/>
    <cellStyle name="Normal 8 3 2 3" xfId="271"/>
    <cellStyle name="Normal 8 3 3" xfId="124"/>
    <cellStyle name="Normal 8 3 3 2" xfId="305"/>
    <cellStyle name="Normal 8 3 4" xfId="239"/>
    <cellStyle name="Normal 8 4" xfId="73"/>
    <cellStyle name="Normal 8 4 2" xfId="190"/>
    <cellStyle name="Normal 8 4 2 2" xfId="321"/>
    <cellStyle name="Normal 8 4 3" xfId="255"/>
    <cellStyle name="Normal 8 5" xfId="96"/>
    <cellStyle name="Normal 8 5 2" xfId="289"/>
    <cellStyle name="Normal 8 6" xfId="117"/>
    <cellStyle name="Normal 8 7" xfId="65"/>
    <cellStyle name="Normal 8 8" xfId="352"/>
    <cellStyle name="Normal 8 9" xfId="446"/>
    <cellStyle name="Normal 80" xfId="490"/>
    <cellStyle name="Normal 84" xfId="478"/>
    <cellStyle name="Normal 85" xfId="483"/>
    <cellStyle name="Normal 87" xfId="484"/>
    <cellStyle name="Normal 88" xfId="486"/>
    <cellStyle name="Normal 89" xfId="463"/>
    <cellStyle name="Normal 9" xfId="56"/>
    <cellStyle name="Normal 9 2" xfId="89"/>
    <cellStyle name="Normal 9 2 2" xfId="111"/>
    <cellStyle name="Normal 9 2 2 2" xfId="160"/>
    <cellStyle name="Normal 9 2 2 2 2" xfId="215"/>
    <cellStyle name="Normal 9 2 2 2 2 2" xfId="346"/>
    <cellStyle name="Normal 9 2 2 2 3" xfId="280"/>
    <cellStyle name="Normal 9 2 2 3" xfId="183"/>
    <cellStyle name="Normal 9 2 2 3 2" xfId="314"/>
    <cellStyle name="Normal 9 2 2 4" xfId="248"/>
    <cellStyle name="Normal 9 2 3" xfId="132"/>
    <cellStyle name="Normal 9 2 3 2" xfId="199"/>
    <cellStyle name="Normal 9 2 3 2 2" xfId="330"/>
    <cellStyle name="Normal 9 2 3 3" xfId="264"/>
    <cellStyle name="Normal 9 2 4" xfId="172"/>
    <cellStyle name="Normal 9 2 4 2" xfId="298"/>
    <cellStyle name="Normal 9 2 5" xfId="231"/>
    <cellStyle name="Normal 9 3" xfId="82"/>
    <cellStyle name="Normal 9 3 2" xfId="104"/>
    <cellStyle name="Normal 9 3 2 2" xfId="207"/>
    <cellStyle name="Normal 9 3 2 2 2" xfId="338"/>
    <cellStyle name="Normal 9 3 2 3" xfId="272"/>
    <cellStyle name="Normal 9 3 3" xfId="125"/>
    <cellStyle name="Normal 9 3 3 2" xfId="306"/>
    <cellStyle name="Normal 9 3 4" xfId="240"/>
    <cellStyle name="Normal 9 4" xfId="74"/>
    <cellStyle name="Normal 9 4 2" xfId="191"/>
    <cellStyle name="Normal 9 4 2 2" xfId="322"/>
    <cellStyle name="Normal 9 4 3" xfId="256"/>
    <cellStyle name="Normal 9 5" xfId="97"/>
    <cellStyle name="Normal 9 5 2" xfId="290"/>
    <cellStyle name="Normal 9 6" xfId="118"/>
    <cellStyle name="Normal 9 7" xfId="66"/>
    <cellStyle name="Normal 92" xfId="469"/>
    <cellStyle name="Normal 93" xfId="509"/>
    <cellStyle name="Normal 94" xfId="468"/>
    <cellStyle name="Normal 95" xfId="472"/>
    <cellStyle name="Normal 96" xfId="471"/>
    <cellStyle name="Normal 97" xfId="476"/>
    <cellStyle name="Note 2" xfId="373"/>
    <cellStyle name="Note 3" xfId="392"/>
    <cellStyle name="Output" xfId="9" builtinId="21" customBuiltin="1"/>
    <cellStyle name="Output 2" xfId="363"/>
    <cellStyle name="Percent 2" xfId="138"/>
    <cellStyle name="Percent 3" xfId="151"/>
    <cellStyle name="Percent 4" xfId="174"/>
    <cellStyle name="Percent 5" xfId="223"/>
    <cellStyle name="Percent 6" xfId="407"/>
    <cellStyle name="Percent 7" xfId="396"/>
    <cellStyle name="Percent 8" xfId="349"/>
    <cellStyle name="Percent 9" xfId="150"/>
    <cellStyle name="TableStyleLight1" xfId="45"/>
    <cellStyle name="Title 2" xfId="401"/>
    <cellStyle name="Title 3" xfId="217"/>
    <cellStyle name="Total" xfId="15" builtinId="25" customBuiltin="1"/>
    <cellStyle name="Total 2" xfId="370"/>
    <cellStyle name="Warning Text" xfId="13" builtinId="11" customBuiltin="1"/>
    <cellStyle name="Warning Text 2" xfId="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topLeftCell="A25" zoomScale="55" zoomScaleNormal="100" zoomScaleSheetLayoutView="55" workbookViewId="0">
      <selection activeCell="T38" sqref="T38"/>
    </sheetView>
  </sheetViews>
  <sheetFormatPr defaultColWidth="8.88671875" defaultRowHeight="14.4"/>
  <cols>
    <col min="1" max="1" width="8" style="9" customWidth="1"/>
    <col min="2" max="2" width="5.44140625" style="9" customWidth="1"/>
    <col min="3" max="3" width="9" style="9" customWidth="1"/>
    <col min="4" max="4" width="45.44140625" style="9" customWidth="1"/>
    <col min="5" max="5" width="16.88671875" style="56" customWidth="1"/>
    <col min="6" max="6" width="17" style="56" customWidth="1"/>
    <col min="7" max="7" width="15.109375" style="56" customWidth="1"/>
    <col min="8" max="8" width="17.21875" style="56" customWidth="1"/>
    <col min="9" max="9" width="17.109375" style="56" customWidth="1"/>
    <col min="10" max="10" width="23" style="56" customWidth="1"/>
    <col min="11" max="11" width="18.33203125" style="56" customWidth="1"/>
    <col min="12" max="12" width="16.6640625" style="56" customWidth="1"/>
    <col min="13" max="13" width="15.5546875" style="56" customWidth="1"/>
    <col min="14" max="14" width="18" style="56" customWidth="1"/>
    <col min="15" max="15" width="17.6640625" style="56" customWidth="1"/>
    <col min="16" max="16" width="13.6640625" style="56" customWidth="1"/>
    <col min="17" max="17" width="14.88671875" style="56" customWidth="1"/>
    <col min="18" max="18" width="18.33203125" style="56" customWidth="1"/>
    <col min="19" max="19" width="23.33203125" style="56" customWidth="1"/>
    <col min="20" max="16384" width="8.88671875" style="1"/>
  </cols>
  <sheetData>
    <row r="1" spans="1:20" s="6" customFormat="1" ht="25.8">
      <c r="A1" s="7"/>
      <c r="B1" s="7"/>
      <c r="C1" s="7"/>
      <c r="D1" s="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61"/>
      <c r="S1" s="61"/>
    </row>
    <row r="2" spans="1:20" s="5" customFormat="1" ht="26.4" thickBot="1">
      <c r="A2" s="7"/>
      <c r="B2" s="7"/>
      <c r="C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57" t="s">
        <v>45</v>
      </c>
      <c r="T2" s="6"/>
    </row>
    <row r="3" spans="1:20" s="5" customFormat="1" ht="18" thickBot="1">
      <c r="A3" s="7"/>
      <c r="B3" s="7"/>
      <c r="C3" s="71" t="s">
        <v>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6"/>
    </row>
    <row r="4" spans="1:20" ht="31.95" customHeight="1" thickBot="1">
      <c r="C4" s="68" t="s">
        <v>46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4"/>
    </row>
    <row r="5" spans="1:20" ht="35.4" customHeight="1">
      <c r="C5" s="81" t="s">
        <v>1</v>
      </c>
      <c r="D5" s="78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9</v>
      </c>
      <c r="L5" s="76" t="s">
        <v>10</v>
      </c>
      <c r="M5" s="77"/>
      <c r="N5" s="76" t="s">
        <v>11</v>
      </c>
      <c r="O5" s="77"/>
      <c r="P5" s="78" t="s">
        <v>12</v>
      </c>
      <c r="Q5" s="85" t="s">
        <v>33</v>
      </c>
      <c r="R5" s="85" t="s">
        <v>35</v>
      </c>
      <c r="S5" s="74" t="s">
        <v>34</v>
      </c>
      <c r="T5" s="4"/>
    </row>
    <row r="6" spans="1:20" ht="14.4" customHeight="1">
      <c r="C6" s="82"/>
      <c r="D6" s="79"/>
      <c r="E6" s="66"/>
      <c r="F6" s="66"/>
      <c r="G6" s="66"/>
      <c r="H6" s="66"/>
      <c r="I6" s="66"/>
      <c r="J6" s="66"/>
      <c r="K6" s="66"/>
      <c r="L6" s="62" t="s">
        <v>13</v>
      </c>
      <c r="M6" s="64" t="s">
        <v>14</v>
      </c>
      <c r="N6" s="62" t="s">
        <v>13</v>
      </c>
      <c r="O6" s="64" t="s">
        <v>15</v>
      </c>
      <c r="P6" s="79"/>
      <c r="Q6" s="86"/>
      <c r="R6" s="86"/>
      <c r="S6" s="75"/>
      <c r="T6" s="4"/>
    </row>
    <row r="7" spans="1:20" ht="112.95" customHeight="1">
      <c r="C7" s="82"/>
      <c r="D7" s="79"/>
      <c r="E7" s="67"/>
      <c r="F7" s="67"/>
      <c r="G7" s="67"/>
      <c r="H7" s="67"/>
      <c r="I7" s="67"/>
      <c r="J7" s="67"/>
      <c r="K7" s="67"/>
      <c r="L7" s="63"/>
      <c r="M7" s="64"/>
      <c r="N7" s="63"/>
      <c r="O7" s="64"/>
      <c r="P7" s="84"/>
      <c r="Q7" s="86"/>
      <c r="R7" s="86"/>
      <c r="S7" s="75"/>
      <c r="T7" s="4"/>
    </row>
    <row r="8" spans="1:20" s="2" customFormat="1" ht="24" customHeight="1" thickBot="1">
      <c r="A8" s="30"/>
      <c r="B8" s="30"/>
      <c r="C8" s="83"/>
      <c r="D8" s="80"/>
      <c r="E8" s="34">
        <v>1</v>
      </c>
      <c r="F8" s="34">
        <v>2</v>
      </c>
      <c r="G8" s="34">
        <v>3</v>
      </c>
      <c r="H8" s="34">
        <v>4</v>
      </c>
      <c r="I8" s="34">
        <v>5</v>
      </c>
      <c r="J8" s="34">
        <v>6</v>
      </c>
      <c r="K8" s="34">
        <v>7</v>
      </c>
      <c r="L8" s="35">
        <v>8</v>
      </c>
      <c r="M8" s="36">
        <v>9</v>
      </c>
      <c r="N8" s="35">
        <v>10</v>
      </c>
      <c r="O8" s="36">
        <v>11</v>
      </c>
      <c r="P8" s="37">
        <v>12</v>
      </c>
      <c r="Q8" s="38">
        <v>13</v>
      </c>
      <c r="R8" s="38">
        <v>14</v>
      </c>
      <c r="S8" s="39">
        <v>15</v>
      </c>
      <c r="T8" s="18"/>
    </row>
    <row r="9" spans="1:20" s="11" customFormat="1" ht="36.6" customHeight="1">
      <c r="A9" s="9"/>
      <c r="B9" s="9"/>
      <c r="C9" s="14">
        <v>1</v>
      </c>
      <c r="D9" s="15" t="s">
        <v>43</v>
      </c>
      <c r="E9" s="40">
        <v>14393</v>
      </c>
      <c r="F9" s="40">
        <v>14393</v>
      </c>
      <c r="G9" s="40">
        <v>13826</v>
      </c>
      <c r="H9" s="40">
        <v>415</v>
      </c>
      <c r="I9" s="40">
        <v>0</v>
      </c>
      <c r="J9" s="40">
        <v>158792.52859776796</v>
      </c>
      <c r="K9" s="40">
        <v>31758.505719553599</v>
      </c>
      <c r="L9" s="40">
        <v>13826</v>
      </c>
      <c r="M9" s="40">
        <v>29647.25</v>
      </c>
      <c r="N9" s="40">
        <v>13826</v>
      </c>
      <c r="O9" s="40">
        <v>29646.95</v>
      </c>
      <c r="P9" s="41">
        <v>7.5</v>
      </c>
      <c r="Q9" s="40">
        <v>13826</v>
      </c>
      <c r="R9" s="41">
        <f t="shared" ref="R9:R21" si="0">L9/Q9*100</f>
        <v>100</v>
      </c>
      <c r="S9" s="42">
        <f>N9/L9*100</f>
        <v>100</v>
      </c>
    </row>
    <row r="10" spans="1:20" s="12" customFormat="1" ht="36.6" customHeight="1">
      <c r="A10" s="9"/>
      <c r="B10" s="9"/>
      <c r="C10" s="14">
        <v>2</v>
      </c>
      <c r="D10" s="13" t="s">
        <v>22</v>
      </c>
      <c r="E10" s="40">
        <v>23006</v>
      </c>
      <c r="F10" s="40">
        <v>23006</v>
      </c>
      <c r="G10" s="40">
        <v>10974</v>
      </c>
      <c r="H10" s="40">
        <v>11910</v>
      </c>
      <c r="I10" s="40">
        <v>0</v>
      </c>
      <c r="J10" s="40">
        <v>54552</v>
      </c>
      <c r="K10" s="40">
        <v>10910</v>
      </c>
      <c r="L10" s="40">
        <v>11096</v>
      </c>
      <c r="M10" s="40">
        <v>59147</v>
      </c>
      <c r="N10" s="40">
        <v>9660</v>
      </c>
      <c r="O10" s="40">
        <v>52547</v>
      </c>
      <c r="P10" s="41">
        <v>7.4</v>
      </c>
      <c r="Q10" s="40">
        <f t="shared" ref="Q10:Q20" si="1">E10-H10</f>
        <v>11096</v>
      </c>
      <c r="R10" s="41">
        <f t="shared" si="0"/>
        <v>100</v>
      </c>
      <c r="S10" s="42">
        <f t="shared" ref="S10:S21" si="2">N10/L10*100</f>
        <v>87.058399423215576</v>
      </c>
    </row>
    <row r="11" spans="1:20" s="11" customFormat="1" ht="36.6" customHeight="1">
      <c r="A11" s="9"/>
      <c r="B11" s="9"/>
      <c r="C11" s="14">
        <v>3</v>
      </c>
      <c r="D11" s="13" t="s">
        <v>17</v>
      </c>
      <c r="E11" s="40">
        <v>8449</v>
      </c>
      <c r="F11" s="40">
        <v>8449</v>
      </c>
      <c r="G11" s="40">
        <v>4203</v>
      </c>
      <c r="H11" s="40">
        <v>4246</v>
      </c>
      <c r="I11" s="40">
        <v>0</v>
      </c>
      <c r="J11" s="40">
        <v>70354</v>
      </c>
      <c r="K11" s="40">
        <v>14071</v>
      </c>
      <c r="L11" s="40">
        <v>4203</v>
      </c>
      <c r="M11" s="40">
        <v>12196</v>
      </c>
      <c r="N11" s="40">
        <v>4203</v>
      </c>
      <c r="O11" s="40">
        <v>12196</v>
      </c>
      <c r="P11" s="41">
        <v>7.5</v>
      </c>
      <c r="Q11" s="40">
        <f t="shared" si="1"/>
        <v>4203</v>
      </c>
      <c r="R11" s="41">
        <f t="shared" si="0"/>
        <v>100</v>
      </c>
      <c r="S11" s="42">
        <f t="shared" si="2"/>
        <v>100</v>
      </c>
    </row>
    <row r="12" spans="1:20" s="11" customFormat="1" ht="36.6" customHeight="1">
      <c r="A12" s="9"/>
      <c r="B12" s="9"/>
      <c r="C12" s="14">
        <v>4</v>
      </c>
      <c r="D12" s="13" t="s">
        <v>19</v>
      </c>
      <c r="E12" s="40">
        <v>5067</v>
      </c>
      <c r="F12" s="40">
        <v>5067</v>
      </c>
      <c r="G12" s="40">
        <v>5067</v>
      </c>
      <c r="H12" s="40">
        <v>2020</v>
      </c>
      <c r="I12" s="40">
        <v>0</v>
      </c>
      <c r="J12" s="40">
        <v>9179</v>
      </c>
      <c r="K12" s="40">
        <v>11014.8</v>
      </c>
      <c r="L12" s="40">
        <v>3125</v>
      </c>
      <c r="M12" s="40">
        <v>10751.26</v>
      </c>
      <c r="N12" s="40">
        <v>3107</v>
      </c>
      <c r="O12" s="40">
        <v>10735.701999999999</v>
      </c>
      <c r="P12" s="41">
        <v>8</v>
      </c>
      <c r="Q12" s="40">
        <f t="shared" si="1"/>
        <v>3047</v>
      </c>
      <c r="R12" s="41">
        <f t="shared" si="0"/>
        <v>102.55989497866753</v>
      </c>
      <c r="S12" s="42">
        <f t="shared" si="2"/>
        <v>99.424000000000007</v>
      </c>
    </row>
    <row r="13" spans="1:20" s="11" customFormat="1" ht="36.6" customHeight="1">
      <c r="A13" s="9"/>
      <c r="B13" s="9"/>
      <c r="C13" s="14">
        <v>5</v>
      </c>
      <c r="D13" s="58" t="s">
        <v>16</v>
      </c>
      <c r="E13" s="43">
        <v>9643</v>
      </c>
      <c r="F13" s="43">
        <v>9643</v>
      </c>
      <c r="G13" s="43">
        <v>6052</v>
      </c>
      <c r="H13" s="43">
        <v>3650</v>
      </c>
      <c r="I13" s="43">
        <v>12</v>
      </c>
      <c r="J13" s="43">
        <v>91445</v>
      </c>
      <c r="K13" s="43">
        <v>18289</v>
      </c>
      <c r="L13" s="43">
        <v>5993</v>
      </c>
      <c r="M13" s="43">
        <v>15881</v>
      </c>
      <c r="N13" s="43">
        <v>4896</v>
      </c>
      <c r="O13" s="43">
        <v>15247</v>
      </c>
      <c r="P13" s="44">
        <v>7.85</v>
      </c>
      <c r="Q13" s="40">
        <f t="shared" si="1"/>
        <v>5993</v>
      </c>
      <c r="R13" s="41">
        <f t="shared" si="0"/>
        <v>100</v>
      </c>
      <c r="S13" s="42">
        <f t="shared" si="2"/>
        <v>81.695311196395792</v>
      </c>
    </row>
    <row r="14" spans="1:20" s="11" customFormat="1" ht="36.6" customHeight="1">
      <c r="A14" s="9"/>
      <c r="B14" s="9"/>
      <c r="C14" s="14">
        <v>6</v>
      </c>
      <c r="D14" s="13" t="s">
        <v>18</v>
      </c>
      <c r="E14" s="40">
        <v>1611</v>
      </c>
      <c r="F14" s="40">
        <v>1611</v>
      </c>
      <c r="G14" s="40">
        <v>1571</v>
      </c>
      <c r="H14" s="40">
        <v>196</v>
      </c>
      <c r="I14" s="40">
        <v>0</v>
      </c>
      <c r="J14" s="40">
        <v>13607.91</v>
      </c>
      <c r="K14" s="40">
        <v>2721.5820000000003</v>
      </c>
      <c r="L14" s="40">
        <v>1415</v>
      </c>
      <c r="M14" s="40">
        <v>2174.63</v>
      </c>
      <c r="N14" s="40">
        <v>1168</v>
      </c>
      <c r="O14" s="40">
        <v>1890</v>
      </c>
      <c r="P14" s="41">
        <v>7.5</v>
      </c>
      <c r="Q14" s="40">
        <f t="shared" si="1"/>
        <v>1415</v>
      </c>
      <c r="R14" s="41">
        <f t="shared" si="0"/>
        <v>100</v>
      </c>
      <c r="S14" s="42">
        <f t="shared" si="2"/>
        <v>82.54416961130741</v>
      </c>
    </row>
    <row r="15" spans="1:20" s="3" customFormat="1" ht="36.6" customHeight="1">
      <c r="A15" s="9"/>
      <c r="B15" s="9"/>
      <c r="C15" s="14">
        <v>7</v>
      </c>
      <c r="D15" s="15" t="s">
        <v>42</v>
      </c>
      <c r="E15" s="40">
        <v>42194</v>
      </c>
      <c r="F15" s="40">
        <v>42194</v>
      </c>
      <c r="G15" s="40">
        <v>32568</v>
      </c>
      <c r="H15" s="40">
        <v>9708</v>
      </c>
      <c r="I15" s="40">
        <v>399</v>
      </c>
      <c r="J15" s="40">
        <v>563375.12</v>
      </c>
      <c r="K15" s="40">
        <v>112675.02</v>
      </c>
      <c r="L15" s="45">
        <v>32490</v>
      </c>
      <c r="M15" s="45">
        <v>89410</v>
      </c>
      <c r="N15" s="45">
        <v>25020</v>
      </c>
      <c r="O15" s="45">
        <v>83210</v>
      </c>
      <c r="P15" s="41">
        <v>7.65</v>
      </c>
      <c r="Q15" s="40">
        <f t="shared" si="1"/>
        <v>32486</v>
      </c>
      <c r="R15" s="41">
        <f t="shared" si="0"/>
        <v>100.01231299636765</v>
      </c>
      <c r="S15" s="42">
        <f t="shared" si="2"/>
        <v>77.00831024930747</v>
      </c>
      <c r="T15" s="4"/>
    </row>
    <row r="16" spans="1:20" s="11" customFormat="1" ht="36.6" customHeight="1">
      <c r="A16" s="9"/>
      <c r="B16" s="9"/>
      <c r="C16" s="14">
        <v>8</v>
      </c>
      <c r="D16" s="15" t="s">
        <v>24</v>
      </c>
      <c r="E16" s="40">
        <v>5502</v>
      </c>
      <c r="F16" s="40">
        <v>5502</v>
      </c>
      <c r="G16" s="40">
        <v>4959</v>
      </c>
      <c r="H16" s="40">
        <v>553</v>
      </c>
      <c r="I16" s="40">
        <v>0</v>
      </c>
      <c r="J16" s="40">
        <v>93885</v>
      </c>
      <c r="K16" s="40">
        <v>18777</v>
      </c>
      <c r="L16" s="45">
        <v>4959</v>
      </c>
      <c r="M16" s="45">
        <v>18892</v>
      </c>
      <c r="N16" s="45">
        <v>4295</v>
      </c>
      <c r="O16" s="45">
        <v>17824</v>
      </c>
      <c r="P16" s="41">
        <v>7.5</v>
      </c>
      <c r="Q16" s="40">
        <v>4959</v>
      </c>
      <c r="R16" s="41">
        <f t="shared" si="0"/>
        <v>100</v>
      </c>
      <c r="S16" s="42">
        <f t="shared" si="2"/>
        <v>86.610203670094776</v>
      </c>
    </row>
    <row r="17" spans="1:20" s="3" customFormat="1" ht="36.6" customHeight="1">
      <c r="A17" s="9"/>
      <c r="B17" s="9"/>
      <c r="C17" s="14">
        <v>9</v>
      </c>
      <c r="D17" s="13" t="s">
        <v>21</v>
      </c>
      <c r="E17" s="40">
        <v>23481</v>
      </c>
      <c r="F17" s="40">
        <v>23481</v>
      </c>
      <c r="G17" s="40">
        <f>F17-H17</f>
        <v>15046</v>
      </c>
      <c r="H17" s="40">
        <v>8435</v>
      </c>
      <c r="I17" s="40">
        <v>0</v>
      </c>
      <c r="J17" s="40">
        <v>225761.45727000001</v>
      </c>
      <c r="K17" s="40">
        <v>45140.592000000004</v>
      </c>
      <c r="L17" s="40">
        <v>14349</v>
      </c>
      <c r="M17" s="40">
        <v>26248.580990000006</v>
      </c>
      <c r="N17" s="40">
        <v>14349</v>
      </c>
      <c r="O17" s="40">
        <v>21477.288639500002</v>
      </c>
      <c r="P17" s="41">
        <v>7.5</v>
      </c>
      <c r="Q17" s="40">
        <f t="shared" si="1"/>
        <v>15046</v>
      </c>
      <c r="R17" s="41">
        <f t="shared" si="0"/>
        <v>95.367539545394123</v>
      </c>
      <c r="S17" s="42">
        <f t="shared" si="2"/>
        <v>100</v>
      </c>
    </row>
    <row r="18" spans="1:20" s="12" customFormat="1" ht="36.6" customHeight="1">
      <c r="A18" s="9"/>
      <c r="B18" s="9"/>
      <c r="C18" s="14">
        <v>10</v>
      </c>
      <c r="D18" s="13" t="s">
        <v>23</v>
      </c>
      <c r="E18" s="40">
        <v>11693</v>
      </c>
      <c r="F18" s="40">
        <v>11586</v>
      </c>
      <c r="G18" s="40">
        <v>9903</v>
      </c>
      <c r="H18" s="40">
        <v>1622</v>
      </c>
      <c r="I18" s="40">
        <v>55</v>
      </c>
      <c r="J18" s="40">
        <v>33704.980000000003</v>
      </c>
      <c r="K18" s="40">
        <v>9599</v>
      </c>
      <c r="L18" s="40">
        <v>4869</v>
      </c>
      <c r="M18" s="40">
        <v>8314</v>
      </c>
      <c r="N18" s="40">
        <v>3951</v>
      </c>
      <c r="O18" s="40">
        <v>3266</v>
      </c>
      <c r="P18" s="41">
        <v>7.5</v>
      </c>
      <c r="Q18" s="40">
        <f t="shared" si="1"/>
        <v>10071</v>
      </c>
      <c r="R18" s="41">
        <f t="shared" si="0"/>
        <v>48.346738159070604</v>
      </c>
      <c r="S18" s="42">
        <f t="shared" si="2"/>
        <v>81.146025878003698</v>
      </c>
    </row>
    <row r="19" spans="1:20" s="11" customFormat="1" ht="36.6" customHeight="1">
      <c r="A19" s="9"/>
      <c r="B19" s="9"/>
      <c r="C19" s="14">
        <v>11</v>
      </c>
      <c r="D19" s="13" t="s">
        <v>20</v>
      </c>
      <c r="E19" s="40">
        <v>4880</v>
      </c>
      <c r="F19" s="40">
        <v>4880</v>
      </c>
      <c r="G19" s="40">
        <v>1707</v>
      </c>
      <c r="H19" s="40">
        <v>3173</v>
      </c>
      <c r="I19" s="40">
        <v>0</v>
      </c>
      <c r="J19" s="40">
        <v>43494.61</v>
      </c>
      <c r="K19" s="40">
        <v>8698.9219999999987</v>
      </c>
      <c r="L19" s="40">
        <v>1498</v>
      </c>
      <c r="M19" s="40">
        <v>7724.5100000000011</v>
      </c>
      <c r="N19" s="40">
        <v>956</v>
      </c>
      <c r="O19" s="40">
        <v>5838</v>
      </c>
      <c r="P19" s="41">
        <v>7.85</v>
      </c>
      <c r="Q19" s="40">
        <f t="shared" si="1"/>
        <v>1707</v>
      </c>
      <c r="R19" s="41">
        <f t="shared" si="0"/>
        <v>87.756297598125371</v>
      </c>
      <c r="S19" s="42">
        <f t="shared" si="2"/>
        <v>63.818424566088119</v>
      </c>
    </row>
    <row r="20" spans="1:20" s="11" customFormat="1" ht="36.6" customHeight="1" thickBot="1">
      <c r="A20" s="9"/>
      <c r="B20" s="9"/>
      <c r="C20" s="17">
        <v>12</v>
      </c>
      <c r="D20" s="59" t="s">
        <v>41</v>
      </c>
      <c r="E20" s="46">
        <v>9478</v>
      </c>
      <c r="F20" s="46">
        <v>9478</v>
      </c>
      <c r="G20" s="46">
        <v>6334</v>
      </c>
      <c r="H20" s="46">
        <v>1929</v>
      </c>
      <c r="I20" s="46">
        <v>752</v>
      </c>
      <c r="J20" s="46">
        <v>79365.387137699989</v>
      </c>
      <c r="K20" s="46">
        <v>15872.665427540003</v>
      </c>
      <c r="L20" s="46">
        <v>6334</v>
      </c>
      <c r="M20" s="46">
        <v>10488</v>
      </c>
      <c r="N20" s="46">
        <v>2580</v>
      </c>
      <c r="O20" s="46">
        <v>9485</v>
      </c>
      <c r="P20" s="47">
        <v>7.9</v>
      </c>
      <c r="Q20" s="46">
        <f t="shared" si="1"/>
        <v>7549</v>
      </c>
      <c r="R20" s="47">
        <f t="shared" si="0"/>
        <v>83.905153000397405</v>
      </c>
      <c r="S20" s="60">
        <f t="shared" si="2"/>
        <v>40.732554467950742</v>
      </c>
    </row>
    <row r="21" spans="1:20" s="28" customFormat="1" ht="46.2" customHeight="1" thickBot="1">
      <c r="A21" s="31"/>
      <c r="B21" s="31"/>
      <c r="C21" s="21"/>
      <c r="D21" s="19" t="s">
        <v>39</v>
      </c>
      <c r="E21" s="48">
        <f>E20+E19+E18+E17+E16+E15+E14+E13+E12+E11+E10+E9</f>
        <v>159397</v>
      </c>
      <c r="F21" s="48">
        <f t="shared" ref="F21:Q21" si="3">F20+F19+F18+F17+F16+F15+F14+F13+F12+F11+F10+F9</f>
        <v>159290</v>
      </c>
      <c r="G21" s="48">
        <f t="shared" si="3"/>
        <v>112210</v>
      </c>
      <c r="H21" s="48">
        <f t="shared" si="3"/>
        <v>47857</v>
      </c>
      <c r="I21" s="48">
        <f t="shared" si="3"/>
        <v>1218</v>
      </c>
      <c r="J21" s="48">
        <f t="shared" si="3"/>
        <v>1437516.9930054678</v>
      </c>
      <c r="K21" s="48">
        <f t="shared" si="3"/>
        <v>299528.08714709361</v>
      </c>
      <c r="L21" s="48">
        <f t="shared" si="3"/>
        <v>104157</v>
      </c>
      <c r="M21" s="48">
        <f t="shared" si="3"/>
        <v>290874.23099000001</v>
      </c>
      <c r="N21" s="48">
        <f t="shared" si="3"/>
        <v>88011</v>
      </c>
      <c r="O21" s="48">
        <f t="shared" si="3"/>
        <v>263362.94063949998</v>
      </c>
      <c r="P21" s="48"/>
      <c r="Q21" s="48">
        <f t="shared" si="3"/>
        <v>111398</v>
      </c>
      <c r="R21" s="49">
        <f t="shared" si="0"/>
        <v>93.499883301316004</v>
      </c>
      <c r="S21" s="50">
        <f t="shared" si="2"/>
        <v>84.498401451654715</v>
      </c>
      <c r="T21" s="27"/>
    </row>
    <row r="22" spans="1:20" s="11" customFormat="1" ht="46.2" customHeight="1">
      <c r="A22" s="9"/>
      <c r="B22" s="9"/>
      <c r="C22" s="14">
        <v>13</v>
      </c>
      <c r="D22" s="29" t="s">
        <v>31</v>
      </c>
      <c r="E22" s="43">
        <v>4258</v>
      </c>
      <c r="F22" s="43">
        <v>4258</v>
      </c>
      <c r="G22" s="43">
        <v>400</v>
      </c>
      <c r="H22" s="43">
        <v>0</v>
      </c>
      <c r="I22" s="43">
        <v>0</v>
      </c>
      <c r="J22" s="43">
        <v>50863</v>
      </c>
      <c r="K22" s="43">
        <v>13601.030000000002</v>
      </c>
      <c r="L22" s="43">
        <v>4258</v>
      </c>
      <c r="M22" s="43">
        <v>16445</v>
      </c>
      <c r="N22" s="43">
        <v>400</v>
      </c>
      <c r="O22" s="43">
        <v>6795</v>
      </c>
      <c r="P22" s="44">
        <v>0</v>
      </c>
      <c r="Q22" s="43">
        <v>4258</v>
      </c>
      <c r="R22" s="44">
        <v>100</v>
      </c>
      <c r="S22" s="51">
        <v>8.9948332550493184</v>
      </c>
    </row>
    <row r="23" spans="1:20" s="12" customFormat="1" ht="32.4" customHeight="1">
      <c r="A23" s="9"/>
      <c r="B23" s="9"/>
      <c r="C23" s="14">
        <v>14</v>
      </c>
      <c r="D23" s="13" t="s">
        <v>30</v>
      </c>
      <c r="E23" s="40">
        <v>930</v>
      </c>
      <c r="F23" s="45">
        <v>849</v>
      </c>
      <c r="G23" s="45">
        <v>529</v>
      </c>
      <c r="H23" s="45">
        <v>278</v>
      </c>
      <c r="I23" s="45">
        <v>44</v>
      </c>
      <c r="J23" s="40">
        <v>14373.24</v>
      </c>
      <c r="K23" s="40">
        <v>3052</v>
      </c>
      <c r="L23" s="43">
        <v>531</v>
      </c>
      <c r="M23" s="43">
        <v>2944</v>
      </c>
      <c r="N23" s="43">
        <v>530</v>
      </c>
      <c r="O23" s="43">
        <v>2936</v>
      </c>
      <c r="P23" s="41">
        <v>1</v>
      </c>
      <c r="Q23" s="40">
        <f t="shared" ref="Q23:Q30" si="4">E23-H23</f>
        <v>652</v>
      </c>
      <c r="R23" s="41">
        <f t="shared" ref="R23:R29" si="5">L23/Q23*100</f>
        <v>81.441717791411037</v>
      </c>
      <c r="S23" s="42">
        <f t="shared" ref="S23:S29" si="6">N23/L23*100</f>
        <v>99.811676082862519</v>
      </c>
    </row>
    <row r="24" spans="1:20" s="3" customFormat="1" ht="32.4" customHeight="1">
      <c r="A24" s="9"/>
      <c r="B24" s="9"/>
      <c r="C24" s="14">
        <v>15</v>
      </c>
      <c r="D24" s="13" t="s">
        <v>28</v>
      </c>
      <c r="E24" s="40">
        <v>1387</v>
      </c>
      <c r="F24" s="40">
        <v>1387</v>
      </c>
      <c r="G24" s="40">
        <v>537</v>
      </c>
      <c r="H24" s="40">
        <v>918</v>
      </c>
      <c r="I24" s="40">
        <v>0</v>
      </c>
      <c r="J24" s="40">
        <v>18044.1139678</v>
      </c>
      <c r="K24" s="40">
        <v>3638.1313700000001</v>
      </c>
      <c r="L24" s="40">
        <v>537</v>
      </c>
      <c r="M24" s="40">
        <v>2112</v>
      </c>
      <c r="N24" s="45">
        <v>537</v>
      </c>
      <c r="O24" s="40">
        <v>2112</v>
      </c>
      <c r="P24" s="41">
        <v>9.1</v>
      </c>
      <c r="Q24" s="40">
        <v>537</v>
      </c>
      <c r="R24" s="41">
        <f t="shared" si="5"/>
        <v>100</v>
      </c>
      <c r="S24" s="42">
        <f t="shared" si="6"/>
        <v>100</v>
      </c>
    </row>
    <row r="25" spans="1:20" s="11" customFormat="1" ht="32.4" customHeight="1">
      <c r="A25" s="9"/>
      <c r="B25" s="9"/>
      <c r="C25" s="14">
        <v>16</v>
      </c>
      <c r="D25" s="13" t="s">
        <v>32</v>
      </c>
      <c r="E25" s="40">
        <v>292</v>
      </c>
      <c r="F25" s="40">
        <v>0</v>
      </c>
      <c r="G25" s="40">
        <v>0</v>
      </c>
      <c r="H25" s="40">
        <v>121</v>
      </c>
      <c r="I25" s="40">
        <v>0</v>
      </c>
      <c r="J25" s="40"/>
      <c r="K25" s="40">
        <v>2428</v>
      </c>
      <c r="L25" s="40">
        <v>139</v>
      </c>
      <c r="M25" s="40">
        <v>6235</v>
      </c>
      <c r="N25" s="40">
        <v>98</v>
      </c>
      <c r="O25" s="40">
        <v>4784</v>
      </c>
      <c r="P25" s="41">
        <v>0</v>
      </c>
      <c r="Q25" s="40">
        <f t="shared" si="4"/>
        <v>171</v>
      </c>
      <c r="R25" s="41">
        <f t="shared" si="5"/>
        <v>81.286549707602347</v>
      </c>
      <c r="S25" s="42">
        <f t="shared" si="6"/>
        <v>70.503597122302153</v>
      </c>
    </row>
    <row r="26" spans="1:20" s="11" customFormat="1" ht="32.4" customHeight="1">
      <c r="A26" s="9"/>
      <c r="B26" s="9"/>
      <c r="C26" s="14">
        <v>17</v>
      </c>
      <c r="D26" s="13" t="s">
        <v>27</v>
      </c>
      <c r="E26" s="40">
        <v>11999</v>
      </c>
      <c r="F26" s="40">
        <v>11999</v>
      </c>
      <c r="G26" s="40">
        <v>11999</v>
      </c>
      <c r="H26" s="40">
        <v>2275</v>
      </c>
      <c r="I26" s="40">
        <v>2857</v>
      </c>
      <c r="J26" s="40">
        <v>343353.5</v>
      </c>
      <c r="K26" s="40">
        <v>6927</v>
      </c>
      <c r="L26" s="40">
        <v>7357</v>
      </c>
      <c r="M26" s="40">
        <v>57122.515757911402</v>
      </c>
      <c r="N26" s="40">
        <v>3441</v>
      </c>
      <c r="O26" s="40">
        <v>49344.9731722</v>
      </c>
      <c r="P26" s="41">
        <v>0</v>
      </c>
      <c r="Q26" s="40">
        <f t="shared" si="4"/>
        <v>9724</v>
      </c>
      <c r="R26" s="41">
        <f t="shared" si="5"/>
        <v>75.658165364047719</v>
      </c>
      <c r="S26" s="42">
        <f t="shared" si="6"/>
        <v>46.771781976349054</v>
      </c>
    </row>
    <row r="27" spans="1:20" s="11" customFormat="1" ht="32.4" customHeight="1">
      <c r="A27" s="9"/>
      <c r="B27" s="9"/>
      <c r="C27" s="14">
        <v>19</v>
      </c>
      <c r="D27" s="13" t="s">
        <v>29</v>
      </c>
      <c r="E27" s="40">
        <v>50776</v>
      </c>
      <c r="F27" s="40">
        <v>50776</v>
      </c>
      <c r="G27" s="45">
        <v>27950</v>
      </c>
      <c r="H27" s="45">
        <v>2528</v>
      </c>
      <c r="I27" s="40">
        <v>20374</v>
      </c>
      <c r="J27" s="40">
        <v>71351</v>
      </c>
      <c r="K27" s="40">
        <v>14270</v>
      </c>
      <c r="L27" s="40">
        <v>28195</v>
      </c>
      <c r="M27" s="40">
        <v>10378.402253999999</v>
      </c>
      <c r="N27" s="40">
        <v>28195</v>
      </c>
      <c r="O27" s="40">
        <v>10378.402253999999</v>
      </c>
      <c r="P27" s="41">
        <v>0</v>
      </c>
      <c r="Q27" s="40">
        <f t="shared" si="4"/>
        <v>48248</v>
      </c>
      <c r="R27" s="41">
        <f t="shared" si="5"/>
        <v>58.437655446857903</v>
      </c>
      <c r="S27" s="42">
        <f t="shared" si="6"/>
        <v>100</v>
      </c>
    </row>
    <row r="28" spans="1:20" s="11" customFormat="1" ht="32.4" customHeight="1">
      <c r="A28" s="9"/>
      <c r="B28" s="9"/>
      <c r="C28" s="14">
        <v>20</v>
      </c>
      <c r="D28" s="13" t="s">
        <v>26</v>
      </c>
      <c r="E28" s="45">
        <v>22983</v>
      </c>
      <c r="F28" s="45">
        <v>22983</v>
      </c>
      <c r="G28" s="45">
        <v>22983</v>
      </c>
      <c r="H28" s="40">
        <v>4854</v>
      </c>
      <c r="I28" s="40"/>
      <c r="J28" s="40">
        <v>895586.911063254</v>
      </c>
      <c r="K28" s="40">
        <v>162533.74965008002</v>
      </c>
      <c r="L28" s="40">
        <v>5564</v>
      </c>
      <c r="M28" s="40">
        <v>115286.5145952</v>
      </c>
      <c r="N28" s="40">
        <v>5564</v>
      </c>
      <c r="O28" s="40">
        <v>115286.5145952</v>
      </c>
      <c r="P28" s="41">
        <v>8.25</v>
      </c>
      <c r="Q28" s="40">
        <f t="shared" si="4"/>
        <v>18129</v>
      </c>
      <c r="R28" s="41">
        <f t="shared" si="5"/>
        <v>30.691157813448065</v>
      </c>
      <c r="S28" s="42">
        <f t="shared" si="6"/>
        <v>100</v>
      </c>
    </row>
    <row r="29" spans="1:20" s="11" customFormat="1" ht="32.4" customHeight="1">
      <c r="A29" s="9"/>
      <c r="B29" s="9"/>
      <c r="C29" s="14">
        <v>21</v>
      </c>
      <c r="D29" s="13" t="s">
        <v>25</v>
      </c>
      <c r="E29" s="45">
        <v>7396</v>
      </c>
      <c r="F29" s="45">
        <v>4204</v>
      </c>
      <c r="G29" s="45">
        <v>1239</v>
      </c>
      <c r="H29" s="45">
        <v>2</v>
      </c>
      <c r="I29" s="45">
        <v>3191</v>
      </c>
      <c r="J29" s="40">
        <v>273100</v>
      </c>
      <c r="K29" s="40">
        <v>54600</v>
      </c>
      <c r="L29" s="45">
        <v>1277</v>
      </c>
      <c r="M29" s="45">
        <v>33796.674335800009</v>
      </c>
      <c r="N29" s="40">
        <v>1200</v>
      </c>
      <c r="O29" s="40">
        <v>31647.599845800007</v>
      </c>
      <c r="P29" s="41">
        <v>0</v>
      </c>
      <c r="Q29" s="40">
        <f t="shared" si="4"/>
        <v>7394</v>
      </c>
      <c r="R29" s="41">
        <f t="shared" si="5"/>
        <v>17.270760075737083</v>
      </c>
      <c r="S29" s="42">
        <f t="shared" si="6"/>
        <v>93.970242756460451</v>
      </c>
    </row>
    <row r="30" spans="1:20" ht="32.4" customHeight="1" thickBot="1">
      <c r="C30" s="17">
        <v>22</v>
      </c>
      <c r="D30" s="16" t="s">
        <v>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7">
        <v>0</v>
      </c>
      <c r="Q30" s="46">
        <f t="shared" si="4"/>
        <v>0</v>
      </c>
      <c r="R30" s="41">
        <v>0</v>
      </c>
      <c r="S30" s="42">
        <v>0</v>
      </c>
      <c r="T30" s="4"/>
    </row>
    <row r="31" spans="1:20" s="22" customFormat="1" ht="40.799999999999997" customHeight="1" thickBot="1">
      <c r="A31" s="31"/>
      <c r="B31" s="31"/>
      <c r="C31" s="21"/>
      <c r="D31" s="19" t="s">
        <v>40</v>
      </c>
      <c r="E31" s="48">
        <f>E30+E29+E28+E27+E26+E25+E24+E23+E22</f>
        <v>100021</v>
      </c>
      <c r="F31" s="48">
        <f t="shared" ref="F31:Q31" si="7">F30+F29+F28+F27+F26+F25+F24+F23+F22</f>
        <v>96456</v>
      </c>
      <c r="G31" s="48">
        <f t="shared" si="7"/>
        <v>65637</v>
      </c>
      <c r="H31" s="48">
        <f t="shared" si="7"/>
        <v>10976</v>
      </c>
      <c r="I31" s="48">
        <f t="shared" si="7"/>
        <v>26466</v>
      </c>
      <c r="J31" s="48">
        <f t="shared" si="7"/>
        <v>1666671.7650310539</v>
      </c>
      <c r="K31" s="48">
        <f t="shared" si="7"/>
        <v>261049.91102008001</v>
      </c>
      <c r="L31" s="48">
        <f t="shared" si="7"/>
        <v>47858</v>
      </c>
      <c r="M31" s="48">
        <f t="shared" si="7"/>
        <v>244320.1069429114</v>
      </c>
      <c r="N31" s="48">
        <f t="shared" si="7"/>
        <v>39965</v>
      </c>
      <c r="O31" s="48">
        <f t="shared" si="7"/>
        <v>223284.4898672</v>
      </c>
      <c r="P31" s="48"/>
      <c r="Q31" s="48">
        <f t="shared" si="7"/>
        <v>89113</v>
      </c>
      <c r="R31" s="49">
        <f t="shared" ref="R31" si="8">L31/Q31*100</f>
        <v>53.704846655370154</v>
      </c>
      <c r="S31" s="50">
        <f t="shared" ref="S31" si="9">N31/L31*100</f>
        <v>83.507459567888333</v>
      </c>
      <c r="T31" s="20"/>
    </row>
    <row r="32" spans="1:20" s="3" customFormat="1" ht="32.4" customHeight="1" thickBot="1">
      <c r="A32" s="9"/>
      <c r="B32" s="9"/>
      <c r="C32" s="17">
        <v>22</v>
      </c>
      <c r="D32" s="13" t="s">
        <v>44</v>
      </c>
      <c r="E32" s="52">
        <v>3228</v>
      </c>
      <c r="F32" s="52">
        <v>3228</v>
      </c>
      <c r="G32" s="52">
        <v>119</v>
      </c>
      <c r="H32" s="52">
        <v>3109</v>
      </c>
      <c r="I32" s="52">
        <v>77</v>
      </c>
      <c r="J32" s="52">
        <v>6828</v>
      </c>
      <c r="K32" s="52">
        <v>1365.6000000000001</v>
      </c>
      <c r="L32" s="52">
        <v>119</v>
      </c>
      <c r="M32" s="52">
        <v>74</v>
      </c>
      <c r="N32" s="52">
        <v>60</v>
      </c>
      <c r="O32" s="52">
        <v>36</v>
      </c>
      <c r="P32" s="53">
        <v>9.25</v>
      </c>
      <c r="Q32" s="52">
        <v>119</v>
      </c>
      <c r="R32" s="53">
        <v>100</v>
      </c>
      <c r="S32" s="54">
        <v>50.420168067226889</v>
      </c>
    </row>
    <row r="33" spans="1:20" s="26" customFormat="1" ht="43.2" customHeight="1" thickBot="1">
      <c r="A33" s="32"/>
      <c r="B33" s="32"/>
      <c r="C33" s="24"/>
      <c r="D33" s="25" t="s">
        <v>38</v>
      </c>
      <c r="E33" s="48">
        <f>E32+E31+E21</f>
        <v>262646</v>
      </c>
      <c r="F33" s="48">
        <f t="shared" ref="F33:Q33" si="10">F32+F31+F21</f>
        <v>258974</v>
      </c>
      <c r="G33" s="48">
        <f t="shared" si="10"/>
        <v>177966</v>
      </c>
      <c r="H33" s="48">
        <f t="shared" si="10"/>
        <v>61942</v>
      </c>
      <c r="I33" s="48">
        <f t="shared" si="10"/>
        <v>27761</v>
      </c>
      <c r="J33" s="48">
        <f t="shared" si="10"/>
        <v>3111016.7580365217</v>
      </c>
      <c r="K33" s="48">
        <f t="shared" si="10"/>
        <v>561943.59816717356</v>
      </c>
      <c r="L33" s="48">
        <f t="shared" si="10"/>
        <v>152134</v>
      </c>
      <c r="M33" s="48">
        <f t="shared" si="10"/>
        <v>535268.33793291147</v>
      </c>
      <c r="N33" s="48">
        <f t="shared" si="10"/>
        <v>128036</v>
      </c>
      <c r="O33" s="48">
        <f t="shared" si="10"/>
        <v>486683.43050669995</v>
      </c>
      <c r="P33" s="48"/>
      <c r="Q33" s="48">
        <f t="shared" si="10"/>
        <v>200630</v>
      </c>
      <c r="R33" s="49">
        <f>L33/Q33*100</f>
        <v>75.828141354732594</v>
      </c>
      <c r="S33" s="50">
        <f>N33/L33*100</f>
        <v>84.160016827270695</v>
      </c>
      <c r="T33" s="23"/>
    </row>
    <row r="34" spans="1:20" s="4" customFormat="1" ht="35.4" customHeight="1">
      <c r="A34" s="7"/>
      <c r="B34" s="7"/>
      <c r="C34" s="7"/>
      <c r="D34" s="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5" t="s">
        <v>36</v>
      </c>
      <c r="S34" s="33"/>
    </row>
    <row r="35" spans="1:20">
      <c r="T35" s="4"/>
    </row>
    <row r="36" spans="1:20">
      <c r="T36" s="4"/>
    </row>
  </sheetData>
  <mergeCells count="22">
    <mergeCell ref="N5:O5"/>
    <mergeCell ref="P5:P7"/>
    <mergeCell ref="L6:L7"/>
    <mergeCell ref="R5:R7"/>
    <mergeCell ref="Q5:Q7"/>
    <mergeCell ref="M6:M7"/>
    <mergeCell ref="R1:S1"/>
    <mergeCell ref="N6:N7"/>
    <mergeCell ref="O6:O7"/>
    <mergeCell ref="E5:E7"/>
    <mergeCell ref="F5:F7"/>
    <mergeCell ref="G5:G7"/>
    <mergeCell ref="C4:S4"/>
    <mergeCell ref="C3:S3"/>
    <mergeCell ref="H5:H7"/>
    <mergeCell ref="I5:I7"/>
    <mergeCell ref="J5:J7"/>
    <mergeCell ref="K5:K7"/>
    <mergeCell ref="S5:S7"/>
    <mergeCell ref="L5:M5"/>
    <mergeCell ref="D5:D8"/>
    <mergeCell ref="C5:C8"/>
  </mergeCells>
  <pageMargins left="0.31" right="0.17" top="1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</vt:lpstr>
      <vt:lpstr>'Bank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2021-11-02T05:45:04Z</cp:lastPrinted>
  <dcterms:created xsi:type="dcterms:W3CDTF">2020-06-29T08:59:12Z</dcterms:created>
  <dcterms:modified xsi:type="dcterms:W3CDTF">2022-02-15T05:09:35Z</dcterms:modified>
</cp:coreProperties>
</file>