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8 MEETING\final 158\"/>
    </mc:Choice>
  </mc:AlternateContent>
  <bookViews>
    <workbookView xWindow="-120" yWindow="-120" windowWidth="19440" windowHeight="15000"/>
  </bookViews>
  <sheets>
    <sheet name="BankWise Achievements Vs Target" sheetId="1" r:id="rId1"/>
  </sheets>
  <definedNames>
    <definedName name="_xlnm.Print_Area" localSheetId="0">'BankWise Achievements Vs Target'!$A$1:$N$64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1" l="1"/>
  <c r="N17" i="1" s="1"/>
  <c r="M18" i="1"/>
  <c r="N18" i="1" s="1"/>
  <c r="M23" i="1"/>
  <c r="N23" i="1" s="1"/>
  <c r="M24" i="1"/>
  <c r="N24" i="1" s="1"/>
  <c r="M29" i="1"/>
  <c r="N29" i="1" s="1"/>
  <c r="M30" i="1"/>
  <c r="N30" i="1" s="1"/>
  <c r="M35" i="1"/>
  <c r="N35" i="1" s="1"/>
  <c r="M36" i="1"/>
  <c r="N36" i="1" s="1"/>
  <c r="M41" i="1"/>
  <c r="N41" i="1" s="1"/>
  <c r="M42" i="1"/>
  <c r="M47" i="1"/>
  <c r="N47" i="1" s="1"/>
  <c r="M48" i="1"/>
  <c r="N48" i="1" s="1"/>
  <c r="M53" i="1"/>
  <c r="N53" i="1" s="1"/>
  <c r="M54" i="1"/>
  <c r="N54" i="1" s="1"/>
  <c r="M59" i="1"/>
  <c r="N59" i="1" s="1"/>
  <c r="M60" i="1"/>
  <c r="N60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J63" i="1"/>
  <c r="J14" i="1"/>
  <c r="J15" i="1"/>
  <c r="J16" i="1"/>
  <c r="M16" i="1" s="1"/>
  <c r="N16" i="1" s="1"/>
  <c r="J17" i="1"/>
  <c r="J18" i="1"/>
  <c r="J19" i="1"/>
  <c r="J20" i="1"/>
  <c r="J21" i="1"/>
  <c r="J22" i="1"/>
  <c r="M22" i="1" s="1"/>
  <c r="N22" i="1" s="1"/>
  <c r="J23" i="1"/>
  <c r="J24" i="1"/>
  <c r="J25" i="1"/>
  <c r="J26" i="1"/>
  <c r="J27" i="1"/>
  <c r="J28" i="1"/>
  <c r="M28" i="1" s="1"/>
  <c r="N28" i="1" s="1"/>
  <c r="J29" i="1"/>
  <c r="J30" i="1"/>
  <c r="J31" i="1"/>
  <c r="J32" i="1"/>
  <c r="J33" i="1"/>
  <c r="J34" i="1"/>
  <c r="M34" i="1" s="1"/>
  <c r="N34" i="1" s="1"/>
  <c r="J35" i="1"/>
  <c r="J36" i="1"/>
  <c r="J37" i="1"/>
  <c r="J38" i="1"/>
  <c r="J39" i="1"/>
  <c r="J40" i="1"/>
  <c r="M40" i="1" s="1"/>
  <c r="N40" i="1" s="1"/>
  <c r="J41" i="1"/>
  <c r="J42" i="1"/>
  <c r="J43" i="1"/>
  <c r="J44" i="1"/>
  <c r="J45" i="1"/>
  <c r="J46" i="1"/>
  <c r="M46" i="1" s="1"/>
  <c r="N46" i="1" s="1"/>
  <c r="J47" i="1"/>
  <c r="J48" i="1"/>
  <c r="J49" i="1"/>
  <c r="J50" i="1"/>
  <c r="J51" i="1"/>
  <c r="J52" i="1"/>
  <c r="M52" i="1" s="1"/>
  <c r="N52" i="1" s="1"/>
  <c r="J53" i="1"/>
  <c r="J54" i="1"/>
  <c r="J55" i="1"/>
  <c r="J56" i="1"/>
  <c r="J57" i="1"/>
  <c r="J58" i="1"/>
  <c r="M58" i="1" s="1"/>
  <c r="N58" i="1" s="1"/>
  <c r="J59" i="1"/>
  <c r="J60" i="1"/>
  <c r="J61" i="1"/>
  <c r="J62" i="1"/>
  <c r="J13" i="1"/>
  <c r="G13" i="1"/>
  <c r="H13" i="1" s="1"/>
  <c r="D13" i="1"/>
  <c r="E13" i="1" s="1"/>
  <c r="M13" i="1" l="1"/>
  <c r="N13" i="1" s="1"/>
  <c r="M63" i="1"/>
  <c r="N63" i="1" s="1"/>
  <c r="M57" i="1"/>
  <c r="N57" i="1" s="1"/>
  <c r="M51" i="1"/>
  <c r="N51" i="1" s="1"/>
  <c r="M45" i="1"/>
  <c r="N45" i="1" s="1"/>
  <c r="M39" i="1"/>
  <c r="N39" i="1" s="1"/>
  <c r="M33" i="1"/>
  <c r="N33" i="1" s="1"/>
  <c r="M27" i="1"/>
  <c r="N27" i="1" s="1"/>
  <c r="M21" i="1"/>
  <c r="N21" i="1" s="1"/>
  <c r="M15" i="1"/>
  <c r="N15" i="1" s="1"/>
  <c r="M62" i="1"/>
  <c r="N62" i="1" s="1"/>
  <c r="M56" i="1"/>
  <c r="N56" i="1" s="1"/>
  <c r="M50" i="1"/>
  <c r="N50" i="1" s="1"/>
  <c r="M44" i="1"/>
  <c r="N44" i="1" s="1"/>
  <c r="M38" i="1"/>
  <c r="N38" i="1" s="1"/>
  <c r="M32" i="1"/>
  <c r="N32" i="1" s="1"/>
  <c r="M26" i="1"/>
  <c r="N26" i="1" s="1"/>
  <c r="M20" i="1"/>
  <c r="N20" i="1" s="1"/>
  <c r="M14" i="1"/>
  <c r="N14" i="1" s="1"/>
  <c r="M61" i="1"/>
  <c r="N61" i="1" s="1"/>
  <c r="M55" i="1"/>
  <c r="N55" i="1" s="1"/>
  <c r="M49" i="1"/>
  <c r="N49" i="1" s="1"/>
  <c r="M43" i="1"/>
  <c r="N43" i="1" s="1"/>
  <c r="M37" i="1"/>
  <c r="N37" i="1" s="1"/>
  <c r="M31" i="1"/>
  <c r="N31" i="1" s="1"/>
  <c r="M25" i="1"/>
  <c r="N25" i="1" s="1"/>
  <c r="M19" i="1"/>
  <c r="N19" i="1" s="1"/>
</calcChain>
</file>

<file path=xl/sharedStrings.xml><?xml version="1.0" encoding="utf-8"?>
<sst xmlns="http://schemas.openxmlformats.org/spreadsheetml/2006/main" count="75" uniqueCount="66">
  <si>
    <t>PUNJAB</t>
  </si>
  <si>
    <t>No. in actuals,     Amount in Crores</t>
  </si>
  <si>
    <t>Bank</t>
  </si>
  <si>
    <t>Agriculture &amp; Allied Activities</t>
  </si>
  <si>
    <t xml:space="preserve">MSMEs (Micro, Small &amp; Medium Enterprises) [Manufacturing + Services] </t>
  </si>
  <si>
    <t xml:space="preserve">Other Priority Sector </t>
  </si>
  <si>
    <t>Total Priority Sector (1+2+3)</t>
  </si>
  <si>
    <t>Target</t>
  </si>
  <si>
    <t>Achievement</t>
  </si>
  <si>
    <t>% age Achivement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</si>
  <si>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</si>
  <si>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</si>
  <si>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</si>
  <si>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</si>
  <si>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</si>
  <si>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</si>
  <si>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</si>
  <si>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</si>
  <si>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</si>
  <si>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</si>
  <si>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</si>
  <si>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</si>
  <si>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</si>
  <si>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</si>
  <si>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</si>
  <si>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</si>
  <si>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</si>
  <si>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Catholic Syrian Bank</t>
  </si>
  <si>
    <t>DCB</t>
  </si>
  <si>
    <t>Dhan Laxmi Bank</t>
  </si>
  <si>
    <t>Federal Bank</t>
  </si>
  <si>
    <t>HDFC Bank</t>
  </si>
  <si>
    <t>IDBI Bank</t>
  </si>
  <si>
    <t>ICICI Bank</t>
  </si>
  <si>
    <t>IDFC Bank</t>
  </si>
  <si>
    <t>Indusind Bank</t>
  </si>
  <si>
    <t>J&amp;K Bank</t>
  </si>
  <si>
    <t>Karnataka Bank</t>
  </si>
  <si>
    <t>Karur Vysya Bank</t>
  </si>
  <si>
    <t>Kotak Mahindra Bank</t>
  </si>
  <si>
    <t>Laxmi Vilas Bank</t>
  </si>
  <si>
    <t>Royal Bank of Scotland</t>
  </si>
  <si>
    <t>RBL Bank Ltd.</t>
  </si>
  <si>
    <t>South Indian Bank</t>
  </si>
  <si>
    <t>Tamilnad Mercentile Bank</t>
  </si>
  <si>
    <t>Yes Bank</t>
  </si>
  <si>
    <t>Total Pvt. Sector Banks</t>
  </si>
  <si>
    <t>AU Small Finance Bank</t>
  </si>
  <si>
    <t>Equitas Bank</t>
  </si>
  <si>
    <t>Jana Small Finance</t>
  </si>
  <si>
    <t>Ujjivan Small Finance Bank</t>
  </si>
  <si>
    <t>Capital Small Finance Bank</t>
  </si>
  <si>
    <t>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</si>
  <si>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</si>
  <si>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</si>
  <si>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</si>
  <si>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</si>
  <si>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</si>
  <si>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</si>
  <si>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PADB</t>
  </si>
  <si>
    <t>CUCB</t>
  </si>
  <si>
    <t>Total Others</t>
  </si>
  <si>
    <t>GRAND TOTAL</t>
  </si>
  <si>
    <t>SLBC Punjab</t>
  </si>
  <si>
    <t>Annexure -20</t>
  </si>
  <si>
    <t xml:space="preserve"> BANK WISE ACHIEVEMENTS VIS A VIS TARGETS  UNDER ANNUAL CREDIT PLAN 2021-22 UPTO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</si>
</sst>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sz val="11"/>
      <color indexed="8"/>
      <name val="Calibri"/>
      <family val="2"/>
    </font>
    <font>
      <b/>
      <sz val="20"/>
      <color indexed="8"/>
      <name val="Tahoma"/>
      <family val="2"/>
      <charset val="1"/>
    </font>
    <font>
      <b/>
      <sz val="16"/>
      <color indexed="8"/>
      <name val="Tahoma"/>
      <family val="2"/>
      <charset val="1"/>
    </font>
    <font>
      <sz val="14"/>
      <color indexed="8"/>
      <name val="Tahoma"/>
      <family val="2"/>
      <charset val="1"/>
    </font>
    <font>
      <sz val="20"/>
      <name val="Calibri"/>
      <family val="2"/>
      <charset val="1"/>
    </font>
    <font>
      <b/>
      <sz val="14"/>
      <color indexed="8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0"/>
      <color indexed="8"/>
      <name val="Tahoma"/>
      <family val="2"/>
    </font>
    <font>
      <b/>
      <sz val="13"/>
      <color indexed="8"/>
      <name val="Tahoma"/>
      <family val="2"/>
      <charset val="1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Tahoma"/>
      <family val="2"/>
      <charset val="1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b/>
      <sz val="14"/>
      <name val="Tahoma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5" fillId="0" borderId="0" applyFont="0" applyFill="0" applyBorder="0" applyAlignment="0" applyProtection="0"/>
  </cellStyleXfs>
  <cellXfs count="78">
    <xf numFmtId="0" fontId="0" fillId="0" borderId="0" xfId="0"/>
    <xf numFmtId="1" fontId="5" fillId="0" borderId="14" xfId="1" applyNumberFormat="1" applyFont="1" applyFill="1" applyBorder="1" applyAlignment="1">
      <alignment horizontal="left" vertical="center"/>
    </xf>
    <xf numFmtId="1" fontId="6" fillId="0" borderId="15" xfId="1" applyNumberFormat="1" applyFont="1" applyFill="1" applyBorder="1" applyAlignment="1">
      <alignment horizontal="right"/>
    </xf>
    <xf numFmtId="1" fontId="7" fillId="0" borderId="16" xfId="1" applyNumberFormat="1" applyFont="1" applyFill="1" applyBorder="1" applyAlignment="1">
      <alignment horizontal="left" vertical="center"/>
    </xf>
    <xf numFmtId="1" fontId="8" fillId="0" borderId="15" xfId="1" applyNumberFormat="1" applyFont="1" applyFill="1" applyBorder="1" applyAlignment="1">
      <alignment horizontal="right"/>
    </xf>
    <xf numFmtId="1" fontId="10" fillId="0" borderId="15" xfId="1" applyNumberFormat="1" applyFont="1" applyFill="1" applyBorder="1" applyAlignment="1">
      <alignment horizontal="right" wrapText="1"/>
    </xf>
    <xf numFmtId="1" fontId="7" fillId="0" borderId="17" xfId="1" applyNumberFormat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1" fontId="10" fillId="0" borderId="18" xfId="1" applyNumberFormat="1" applyFont="1" applyFill="1" applyBorder="1" applyAlignment="1">
      <alignment horizontal="right"/>
    </xf>
    <xf numFmtId="1" fontId="7" fillId="0" borderId="14" xfId="1" applyNumberFormat="1" applyFont="1" applyFill="1" applyBorder="1" applyAlignment="1">
      <alignment horizontal="left" vertical="center"/>
    </xf>
    <xf numFmtId="0" fontId="7" fillId="0" borderId="14" xfId="1" applyFont="1" applyFill="1" applyBorder="1" applyAlignment="1">
      <alignment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19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 wrapText="1"/>
    </xf>
    <xf numFmtId="0" fontId="12" fillId="0" borderId="0" xfId="0" applyFont="1"/>
    <xf numFmtId="1" fontId="13" fillId="0" borderId="0" xfId="0" applyNumberFormat="1" applyFont="1" applyFill="1"/>
    <xf numFmtId="0" fontId="14" fillId="0" borderId="13" xfId="1" applyFont="1" applyFill="1" applyBorder="1" applyAlignment="1">
      <alignment horizontal="center" vertical="center" wrapText="1"/>
    </xf>
    <xf numFmtId="1" fontId="9" fillId="0" borderId="18" xfId="1" applyNumberFormat="1" applyFont="1" applyFill="1" applyBorder="1" applyAlignment="1">
      <alignment horizontal="right"/>
    </xf>
    <xf numFmtId="0" fontId="13" fillId="0" borderId="0" xfId="0" applyFont="1" applyFill="1"/>
    <xf numFmtId="0" fontId="7" fillId="0" borderId="0" xfId="1" applyFont="1" applyFill="1" applyBorder="1" applyAlignment="1">
      <alignment vertical="center"/>
    </xf>
    <xf numFmtId="1" fontId="9" fillId="0" borderId="0" xfId="1" applyNumberFormat="1" applyFont="1" applyFill="1" applyBorder="1" applyAlignment="1">
      <alignment horizontal="right"/>
    </xf>
    <xf numFmtId="1" fontId="0" fillId="0" borderId="0" xfId="0" applyNumberFormat="1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20" xfId="0" applyBorder="1"/>
    <xf numFmtId="0" fontId="0" fillId="0" borderId="20" xfId="0" applyFill="1" applyBorder="1"/>
    <xf numFmtId="1" fontId="16" fillId="0" borderId="0" xfId="1" applyNumberFormat="1" applyFont="1" applyFill="1" applyBorder="1" applyAlignment="1">
      <alignment horizontal="center"/>
    </xf>
    <xf numFmtId="1" fontId="6" fillId="0" borderId="21" xfId="1" applyNumberFormat="1" applyFont="1" applyFill="1" applyBorder="1" applyAlignment="1">
      <alignment horizontal="right"/>
    </xf>
    <xf numFmtId="1" fontId="8" fillId="0" borderId="21" xfId="1" applyNumberFormat="1" applyFont="1" applyFill="1" applyBorder="1" applyAlignment="1">
      <alignment horizontal="right"/>
    </xf>
    <xf numFmtId="1" fontId="10" fillId="0" borderId="13" xfId="1" applyNumberFormat="1" applyFont="1" applyFill="1" applyBorder="1" applyAlignment="1">
      <alignment horizontal="right"/>
    </xf>
    <xf numFmtId="1" fontId="9" fillId="0" borderId="13" xfId="1" applyNumberFormat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 vertical="center" wrapText="1"/>
    </xf>
    <xf numFmtId="1" fontId="6" fillId="0" borderId="22" xfId="1" applyNumberFormat="1" applyFont="1" applyFill="1" applyBorder="1" applyAlignment="1">
      <alignment horizontal="right"/>
    </xf>
    <xf numFmtId="1" fontId="8" fillId="0" borderId="22" xfId="1" applyNumberFormat="1" applyFont="1" applyFill="1" applyBorder="1" applyAlignment="1">
      <alignment horizontal="right"/>
    </xf>
    <xf numFmtId="9" fontId="9" fillId="0" borderId="21" xfId="2" applyFont="1" applyFill="1" applyBorder="1" applyAlignment="1">
      <alignment horizontal="right"/>
    </xf>
    <xf numFmtId="9" fontId="9" fillId="0" borderId="13" xfId="2" applyFont="1" applyFill="1" applyBorder="1" applyAlignment="1">
      <alignment horizontal="right"/>
    </xf>
    <xf numFmtId="0" fontId="14" fillId="0" borderId="2" xfId="1" applyFont="1" applyFill="1" applyBorder="1" applyAlignment="1">
      <alignment horizontal="center" vertical="center" wrapText="1"/>
    </xf>
    <xf numFmtId="1" fontId="3" fillId="0" borderId="21" xfId="1" applyNumberFormat="1" applyFont="1" applyFill="1" applyBorder="1" applyAlignment="1">
      <alignment horizontal="right" wrapText="1"/>
    </xf>
    <xf numFmtId="1" fontId="10" fillId="0" borderId="21" xfId="1" applyNumberFormat="1" applyFont="1" applyFill="1" applyBorder="1" applyAlignment="1">
      <alignment horizontal="right" wrapText="1"/>
    </xf>
    <xf numFmtId="1" fontId="3" fillId="0" borderId="22" xfId="1" applyNumberFormat="1" applyFont="1" applyFill="1" applyBorder="1" applyAlignment="1">
      <alignment horizontal="right" wrapText="1"/>
    </xf>
    <xf numFmtId="1" fontId="5" fillId="0" borderId="17" xfId="1" applyNumberFormat="1" applyFont="1" applyFill="1" applyBorder="1" applyAlignment="1">
      <alignment horizontal="left" vertical="center"/>
    </xf>
    <xf numFmtId="1" fontId="6" fillId="0" borderId="23" xfId="1" applyNumberFormat="1" applyFont="1" applyFill="1" applyBorder="1" applyAlignment="1">
      <alignment horizontal="right"/>
    </xf>
    <xf numFmtId="1" fontId="6" fillId="0" borderId="6" xfId="1" applyNumberFormat="1" applyFont="1" applyFill="1" applyBorder="1" applyAlignment="1">
      <alignment horizontal="right"/>
    </xf>
    <xf numFmtId="1" fontId="6" fillId="0" borderId="24" xfId="1" applyNumberFormat="1" applyFont="1" applyFill="1" applyBorder="1" applyAlignment="1">
      <alignment horizontal="right"/>
    </xf>
    <xf numFmtId="1" fontId="3" fillId="0" borderId="23" xfId="1" applyNumberFormat="1" applyFont="1" applyFill="1" applyBorder="1" applyAlignment="1">
      <alignment horizontal="right" wrapText="1"/>
    </xf>
    <xf numFmtId="1" fontId="3" fillId="0" borderId="6" xfId="1" applyNumberFormat="1" applyFont="1" applyFill="1" applyBorder="1" applyAlignment="1">
      <alignment horizontal="right" wrapText="1"/>
    </xf>
    <xf numFmtId="1" fontId="7" fillId="0" borderId="22" xfId="1" applyNumberFormat="1" applyFont="1" applyFill="1" applyBorder="1" applyAlignment="1">
      <alignment horizontal="left" vertical="center"/>
    </xf>
    <xf numFmtId="1" fontId="8" fillId="0" borderId="25" xfId="1" applyNumberFormat="1" applyFont="1" applyFill="1" applyBorder="1" applyAlignment="1">
      <alignment horizontal="right"/>
    </xf>
    <xf numFmtId="9" fontId="9" fillId="0" borderId="25" xfId="2" applyFont="1" applyFill="1" applyBorder="1" applyAlignment="1">
      <alignment horizontal="right"/>
    </xf>
    <xf numFmtId="1" fontId="8" fillId="0" borderId="26" xfId="1" applyNumberFormat="1" applyFont="1" applyFill="1" applyBorder="1" applyAlignment="1">
      <alignment horizontal="right"/>
    </xf>
    <xf numFmtId="1" fontId="9" fillId="0" borderId="2" xfId="1" applyNumberFormat="1" applyFont="1" applyFill="1" applyBorder="1" applyAlignment="1">
      <alignment horizontal="right"/>
    </xf>
    <xf numFmtId="1" fontId="9" fillId="0" borderId="22" xfId="1" applyNumberFormat="1" applyFont="1" applyFill="1" applyBorder="1" applyAlignment="1">
      <alignment horizontal="right"/>
    </xf>
    <xf numFmtId="0" fontId="18" fillId="0" borderId="0" xfId="0" applyFont="1"/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17" fillId="0" borderId="2" xfId="1" applyFont="1" applyFill="1" applyBorder="1" applyAlignment="1">
      <alignment horizontal="right"/>
    </xf>
    <xf numFmtId="0" fontId="17" fillId="0" borderId="3" xfId="1" applyFont="1" applyFill="1" applyBorder="1" applyAlignment="1">
      <alignment horizontal="right"/>
    </xf>
    <xf numFmtId="0" fontId="17" fillId="0" borderId="4" xfId="1" applyFont="1" applyFill="1" applyBorder="1" applyAlignment="1">
      <alignment horizontal="right"/>
    </xf>
    <xf numFmtId="0" fontId="3" fillId="0" borderId="5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</cellXfs>
  <cellStyles count="3">
    <cellStyle name="Excel Built-in Normal" xfId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tabSelected="1" view="pageBreakPreview" topLeftCell="A28" zoomScale="73" zoomScaleSheetLayoutView="73" workbookViewId="0">
      <selection activeCell="A65" sqref="A65:XFD116"/>
    </sheetView>
  </sheetViews>
  <sheetFormatPr defaultRowHeight="14.4" x14ac:dyDescent="0.3"/>
  <cols>
    <col min="2" max="2" width="44.88671875" customWidth="1"/>
    <col min="3" max="5" width="27.109375" style="24" customWidth="1"/>
    <col min="6" max="7" width="27.109375" style="20" customWidth="1"/>
    <col min="8" max="14" width="27.109375" style="24" customWidth="1"/>
  </cols>
  <sheetData>
    <row r="1" spans="1:14" x14ac:dyDescent="0.3">
      <c r="B1" s="25"/>
    </row>
    <row r="2" spans="1:14" ht="22.2" x14ac:dyDescent="0.35">
      <c r="B2" s="25"/>
      <c r="C2" s="23"/>
      <c r="D2" s="23"/>
      <c r="E2" s="23"/>
      <c r="F2" s="17"/>
      <c r="G2" s="17"/>
      <c r="H2" s="23"/>
      <c r="I2" s="23"/>
      <c r="J2" s="23"/>
      <c r="K2" s="23"/>
      <c r="L2" s="23"/>
      <c r="M2" s="59"/>
      <c r="N2" s="59"/>
    </row>
    <row r="3" spans="1:14" ht="22.8" thickBot="1" x14ac:dyDescent="0.4">
      <c r="B3" s="25"/>
      <c r="C3" s="23"/>
      <c r="D3" s="23"/>
      <c r="E3" s="23"/>
      <c r="F3" s="17"/>
      <c r="G3" s="17"/>
      <c r="H3" s="23"/>
      <c r="I3" s="23"/>
      <c r="J3" s="23"/>
      <c r="K3" s="23"/>
      <c r="L3" s="23"/>
      <c r="M3" s="59" t="s">
        <v>64</v>
      </c>
      <c r="N3" s="59"/>
    </row>
    <row r="4" spans="1:14" ht="49.2" customHeight="1" thickBot="1" x14ac:dyDescent="0.35">
      <c r="B4" s="60" t="s">
        <v>65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14" ht="25.2" thickBot="1" x14ac:dyDescent="0.45">
      <c r="B5" s="63" t="s">
        <v>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1:14" ht="18" thickBot="1" x14ac:dyDescent="0.35">
      <c r="B6" s="66" t="s">
        <v>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</row>
    <row r="7" spans="1:14" x14ac:dyDescent="0.3">
      <c r="B7" s="69" t="s">
        <v>2</v>
      </c>
      <c r="C7" s="72" t="s">
        <v>3</v>
      </c>
      <c r="D7" s="73"/>
      <c r="E7" s="74"/>
      <c r="F7" s="72" t="s">
        <v>4</v>
      </c>
      <c r="G7" s="73"/>
      <c r="H7" s="74"/>
      <c r="I7" s="72" t="s">
        <v>5</v>
      </c>
      <c r="J7" s="73"/>
      <c r="K7" s="74"/>
      <c r="L7" s="72" t="s">
        <v>6</v>
      </c>
      <c r="M7" s="73"/>
      <c r="N7" s="74"/>
    </row>
    <row r="8" spans="1:14" ht="44.4" customHeight="1" thickBot="1" x14ac:dyDescent="0.35">
      <c r="B8" s="70"/>
      <c r="C8" s="75"/>
      <c r="D8" s="76"/>
      <c r="E8" s="77"/>
      <c r="F8" s="75"/>
      <c r="G8" s="76"/>
      <c r="H8" s="77"/>
      <c r="I8" s="75"/>
      <c r="J8" s="76"/>
      <c r="K8" s="77"/>
      <c r="L8" s="75"/>
      <c r="M8" s="76"/>
      <c r="N8" s="77"/>
    </row>
    <row r="9" spans="1:14" s="16" customFormat="1" ht="21.6" thickBot="1" x14ac:dyDescent="0.45">
      <c r="B9" s="70"/>
      <c r="C9" s="56">
        <v>1</v>
      </c>
      <c r="D9" s="57"/>
      <c r="E9" s="58"/>
      <c r="F9" s="56">
        <v>2</v>
      </c>
      <c r="G9" s="57"/>
      <c r="H9" s="58"/>
      <c r="I9" s="56">
        <v>3</v>
      </c>
      <c r="J9" s="57"/>
      <c r="K9" s="58"/>
      <c r="L9" s="56">
        <v>4</v>
      </c>
      <c r="M9" s="57"/>
      <c r="N9" s="58"/>
    </row>
    <row r="10" spans="1:14" ht="21.6" thickBot="1" x14ac:dyDescent="0.45">
      <c r="A10" s="16"/>
      <c r="B10" s="71"/>
      <c r="C10" s="15" t="s">
        <v>7</v>
      </c>
      <c r="D10" s="34" t="s">
        <v>8</v>
      </c>
      <c r="E10" s="15" t="s">
        <v>9</v>
      </c>
      <c r="F10" s="18" t="s">
        <v>7</v>
      </c>
      <c r="G10" s="39" t="s">
        <v>8</v>
      </c>
      <c r="H10" s="15" t="s">
        <v>9</v>
      </c>
      <c r="I10" s="15" t="s">
        <v>7</v>
      </c>
      <c r="J10" s="34" t="s">
        <v>8</v>
      </c>
      <c r="K10" s="15" t="s">
        <v>9</v>
      </c>
      <c r="L10" s="15" t="s">
        <v>7</v>
      </c>
      <c r="M10" s="34" t="s">
        <v>8</v>
      </c>
      <c r="N10" s="15" t="s">
        <v>9</v>
      </c>
    </row>
    <row r="11" spans="1:14" ht="26.4" hidden="1" thickBot="1" x14ac:dyDescent="0.55000000000000004">
      <c r="B11" s="1" t="s">
        <v>10</v>
      </c>
      <c r="C11" s="30">
        <v>0</v>
      </c>
      <c r="D11" s="35">
        <v>0</v>
      </c>
      <c r="E11" s="30" t="e">
        <v>#DIV/0!</v>
      </c>
      <c r="F11" s="2">
        <v>0</v>
      </c>
      <c r="G11" s="35">
        <v>0</v>
      </c>
      <c r="H11" s="30" t="e">
        <v>#DIV/0!</v>
      </c>
      <c r="I11" s="30">
        <v>0</v>
      </c>
      <c r="J11" s="35">
        <v>0</v>
      </c>
      <c r="K11" s="30" t="e">
        <v>#DIV/0!</v>
      </c>
      <c r="L11" s="40">
        <v>0</v>
      </c>
      <c r="M11" s="42">
        <v>0</v>
      </c>
      <c r="N11" s="30" t="e">
        <v>#DIV/0!</v>
      </c>
    </row>
    <row r="12" spans="1:14" ht="26.4" hidden="1" thickBot="1" x14ac:dyDescent="0.55000000000000004">
      <c r="B12" s="43" t="s">
        <v>11</v>
      </c>
      <c r="C12" s="44">
        <v>0</v>
      </c>
      <c r="D12" s="45">
        <v>0</v>
      </c>
      <c r="E12" s="44" t="e">
        <v>#DIV/0!</v>
      </c>
      <c r="F12" s="46">
        <v>0</v>
      </c>
      <c r="G12" s="45">
        <v>0</v>
      </c>
      <c r="H12" s="44" t="e">
        <v>#DIV/0!</v>
      </c>
      <c r="I12" s="44">
        <v>0</v>
      </c>
      <c r="J12" s="45">
        <v>0</v>
      </c>
      <c r="K12" s="44" t="e">
        <v>#DIV/0!</v>
      </c>
      <c r="L12" s="47">
        <v>0</v>
      </c>
      <c r="M12" s="48">
        <v>0</v>
      </c>
      <c r="N12" s="44" t="e">
        <v>#DIV/0!</v>
      </c>
    </row>
    <row r="13" spans="1:14" ht="25.2" thickBot="1" x14ac:dyDescent="0.45">
      <c r="B13" s="49" t="s">
        <v>12</v>
      </c>
      <c r="C13" s="31">
        <v>913.48871552000014</v>
      </c>
      <c r="D13" s="36">
        <f>D66/10000</f>
        <v>345.54269300000004</v>
      </c>
      <c r="E13" s="37">
        <f>D13/C13</f>
        <v>0.3782670624489336</v>
      </c>
      <c r="F13" s="4">
        <v>428.49145129000004</v>
      </c>
      <c r="G13" s="36">
        <f>G66/10000</f>
        <v>176.11902499999999</v>
      </c>
      <c r="H13" s="37">
        <f>G13/F13</f>
        <v>0.41102109381595076</v>
      </c>
      <c r="I13" s="31">
        <v>761.23232524284003</v>
      </c>
      <c r="J13" s="36">
        <f>J66/10000</f>
        <v>174.12150600000001</v>
      </c>
      <c r="K13" s="37">
        <v>0.22873635318160415</v>
      </c>
      <c r="L13" s="31">
        <v>2103.2124920528404</v>
      </c>
      <c r="M13" s="36">
        <f>D13+G13+J13</f>
        <v>695.78322400000002</v>
      </c>
      <c r="N13" s="37">
        <f>M13/L13</f>
        <v>0.33081927129525596</v>
      </c>
    </row>
    <row r="14" spans="1:14" ht="25.2" thickBot="1" x14ac:dyDescent="0.45">
      <c r="B14" s="3" t="s">
        <v>13</v>
      </c>
      <c r="C14" s="31">
        <v>1864.7770121525512</v>
      </c>
      <c r="D14" s="36">
        <f t="shared" ref="D14:D63" si="0">D67/10000</f>
        <v>748.84007800000006</v>
      </c>
      <c r="E14" s="37">
        <f t="shared" ref="E14:E63" si="1">D14/C14</f>
        <v>0.4015708436557775</v>
      </c>
      <c r="F14" s="4">
        <v>570</v>
      </c>
      <c r="G14" s="36">
        <f t="shared" ref="G14:G63" si="2">G67/10000</f>
        <v>438.980862</v>
      </c>
      <c r="H14" s="37">
        <f t="shared" ref="H14:H63" si="3">G14/F14</f>
        <v>0.77014186315789479</v>
      </c>
      <c r="I14" s="31">
        <v>276.19975228299995</v>
      </c>
      <c r="J14" s="36">
        <f t="shared" ref="J14:J63" si="4">J67/10000</f>
        <v>61.478349999999999</v>
      </c>
      <c r="K14" s="37">
        <v>0.22258655010308631</v>
      </c>
      <c r="L14" s="31">
        <v>2710.9767644355506</v>
      </c>
      <c r="M14" s="36">
        <f t="shared" ref="M14:M63" si="5">D14+G14+J14</f>
        <v>1249.2992900000002</v>
      </c>
      <c r="N14" s="37">
        <f t="shared" ref="N14:N63" si="6">M14/L14</f>
        <v>0.46082995117817444</v>
      </c>
    </row>
    <row r="15" spans="1:14" ht="25.2" thickBot="1" x14ac:dyDescent="0.45">
      <c r="B15" s="3" t="s">
        <v>14</v>
      </c>
      <c r="C15" s="31">
        <v>94.099591314983996</v>
      </c>
      <c r="D15" s="36">
        <f t="shared" si="0"/>
        <v>7.3643999999999998</v>
      </c>
      <c r="E15" s="37">
        <f t="shared" si="1"/>
        <v>7.8261763915092861E-2</v>
      </c>
      <c r="F15" s="4">
        <v>147.00886436499999</v>
      </c>
      <c r="G15" s="36">
        <f t="shared" si="2"/>
        <v>20.215499999999999</v>
      </c>
      <c r="H15" s="37">
        <f t="shared" si="3"/>
        <v>0.13751211593477844</v>
      </c>
      <c r="I15" s="31">
        <v>193.98352623343999</v>
      </c>
      <c r="J15" s="36">
        <f t="shared" si="4"/>
        <v>28.281099999999999</v>
      </c>
      <c r="K15" s="37">
        <v>0.14579124603584373</v>
      </c>
      <c r="L15" s="31">
        <v>435.09198191342398</v>
      </c>
      <c r="M15" s="36">
        <f t="shared" si="5"/>
        <v>55.860999999999997</v>
      </c>
      <c r="N15" s="37">
        <f t="shared" si="6"/>
        <v>0.12838894376848203</v>
      </c>
    </row>
    <row r="16" spans="1:14" ht="25.2" thickBot="1" x14ac:dyDescent="0.45">
      <c r="B16" s="3" t="s">
        <v>15</v>
      </c>
      <c r="C16" s="31">
        <v>2243.7193636186721</v>
      </c>
      <c r="D16" s="36">
        <f t="shared" si="0"/>
        <v>1170.5498279999999</v>
      </c>
      <c r="E16" s="37">
        <f t="shared" si="1"/>
        <v>0.52170064000880056</v>
      </c>
      <c r="F16" s="4">
        <v>676.84479520999992</v>
      </c>
      <c r="G16" s="36">
        <f t="shared" si="2"/>
        <v>353.23622769000002</v>
      </c>
      <c r="H16" s="37">
        <f t="shared" si="3"/>
        <v>0.52188659821252503</v>
      </c>
      <c r="I16" s="31">
        <v>789.15874968783999</v>
      </c>
      <c r="J16" s="36">
        <f t="shared" si="4"/>
        <v>188.12328400000001</v>
      </c>
      <c r="K16" s="37">
        <v>0.23838458874645202</v>
      </c>
      <c r="L16" s="31">
        <v>3709.7229085165122</v>
      </c>
      <c r="M16" s="36">
        <f t="shared" si="5"/>
        <v>1711.90933969</v>
      </c>
      <c r="N16" s="37">
        <f t="shared" si="6"/>
        <v>0.46146555468062667</v>
      </c>
    </row>
    <row r="17" spans="2:14" ht="25.2" thickBot="1" x14ac:dyDescent="0.45">
      <c r="B17" s="3" t="s">
        <v>16</v>
      </c>
      <c r="C17" s="31">
        <v>774.15632982512523</v>
      </c>
      <c r="D17" s="36">
        <f t="shared" si="0"/>
        <v>777.59401800000012</v>
      </c>
      <c r="E17" s="37">
        <f t="shared" si="1"/>
        <v>1.0044405607012881</v>
      </c>
      <c r="F17" s="4">
        <v>434.20444218499995</v>
      </c>
      <c r="G17" s="36">
        <f t="shared" si="2"/>
        <v>437.67791199999999</v>
      </c>
      <c r="H17" s="37">
        <f t="shared" si="3"/>
        <v>1.0079996183307589</v>
      </c>
      <c r="I17" s="31">
        <v>438.02105482648005</v>
      </c>
      <c r="J17" s="36">
        <f t="shared" si="4"/>
        <v>303.348433</v>
      </c>
      <c r="K17" s="37">
        <v>0.69254304024305413</v>
      </c>
      <c r="L17" s="31">
        <v>1646.3818268366053</v>
      </c>
      <c r="M17" s="36">
        <f t="shared" si="5"/>
        <v>1518.620363</v>
      </c>
      <c r="N17" s="37">
        <f t="shared" si="6"/>
        <v>0.92239864304012087</v>
      </c>
    </row>
    <row r="18" spans="2:14" ht="25.2" thickBot="1" x14ac:dyDescent="0.45">
      <c r="B18" s="3" t="s">
        <v>17</v>
      </c>
      <c r="C18" s="31">
        <v>1021.6948632080376</v>
      </c>
      <c r="D18" s="36">
        <f t="shared" si="0"/>
        <v>367.91904799999998</v>
      </c>
      <c r="E18" s="37">
        <f t="shared" si="1"/>
        <v>0.36010658490027492</v>
      </c>
      <c r="F18" s="4">
        <v>764</v>
      </c>
      <c r="G18" s="36">
        <f t="shared" si="2"/>
        <v>179.63398000000001</v>
      </c>
      <c r="H18" s="37">
        <f t="shared" si="3"/>
        <v>0.23512301047120421</v>
      </c>
      <c r="I18" s="31">
        <v>504.04159322311801</v>
      </c>
      <c r="J18" s="36">
        <f t="shared" si="4"/>
        <v>342.72300300000001</v>
      </c>
      <c r="K18" s="37">
        <v>0.67994984463175234</v>
      </c>
      <c r="L18" s="31">
        <v>2289.7364564311556</v>
      </c>
      <c r="M18" s="36">
        <f t="shared" si="5"/>
        <v>890.2760310000001</v>
      </c>
      <c r="N18" s="37">
        <f t="shared" si="6"/>
        <v>0.3888115719603854</v>
      </c>
    </row>
    <row r="19" spans="2:14" ht="25.2" thickBot="1" x14ac:dyDescent="0.45">
      <c r="B19" s="3" t="s">
        <v>18</v>
      </c>
      <c r="C19" s="31">
        <v>514.59460100262845</v>
      </c>
      <c r="D19" s="36">
        <f t="shared" si="0"/>
        <v>47.058700000000002</v>
      </c>
      <c r="E19" s="37">
        <f t="shared" si="1"/>
        <v>9.1448102852831198E-2</v>
      </c>
      <c r="F19" s="4">
        <v>354</v>
      </c>
      <c r="G19" s="36">
        <f t="shared" si="2"/>
        <v>89.372406000000012</v>
      </c>
      <c r="H19" s="37">
        <f t="shared" si="3"/>
        <v>0.25246442372881361</v>
      </c>
      <c r="I19" s="31">
        <v>339.14628024481601</v>
      </c>
      <c r="J19" s="36">
        <f t="shared" si="4"/>
        <v>58.745508000000008</v>
      </c>
      <c r="K19" s="37">
        <v>0.17321584054406847</v>
      </c>
      <c r="L19" s="31">
        <v>1207.7408812474446</v>
      </c>
      <c r="M19" s="36">
        <f t="shared" si="5"/>
        <v>195.176614</v>
      </c>
      <c r="N19" s="37">
        <f t="shared" si="6"/>
        <v>0.16160470928036078</v>
      </c>
    </row>
    <row r="20" spans="2:14" ht="25.2" thickBot="1" x14ac:dyDescent="0.45">
      <c r="B20" s="3" t="s">
        <v>19</v>
      </c>
      <c r="C20" s="31">
        <v>4772.8959530890088</v>
      </c>
      <c r="D20" s="36">
        <f t="shared" si="0"/>
        <v>3348.9338840000005</v>
      </c>
      <c r="E20" s="37">
        <f t="shared" si="1"/>
        <v>0.70165658688465171</v>
      </c>
      <c r="F20" s="4">
        <v>1062</v>
      </c>
      <c r="G20" s="36">
        <f t="shared" si="2"/>
        <v>740.70304399999998</v>
      </c>
      <c r="H20" s="37">
        <f t="shared" si="3"/>
        <v>0.6974604934086629</v>
      </c>
      <c r="I20" s="31">
        <v>1130.3048252696801</v>
      </c>
      <c r="J20" s="36">
        <f t="shared" si="4"/>
        <v>476.10541999999992</v>
      </c>
      <c r="K20" s="37">
        <v>0.42121860347398377</v>
      </c>
      <c r="L20" s="31">
        <v>6965.2007783586887</v>
      </c>
      <c r="M20" s="36">
        <f t="shared" si="5"/>
        <v>4565.7423480000007</v>
      </c>
      <c r="N20" s="37">
        <f t="shared" si="6"/>
        <v>0.65550764339572887</v>
      </c>
    </row>
    <row r="21" spans="2:14" ht="25.2" thickBot="1" x14ac:dyDescent="0.45">
      <c r="B21" s="3" t="s">
        <v>20</v>
      </c>
      <c r="C21" s="31">
        <v>11129.150596105002</v>
      </c>
      <c r="D21" s="36">
        <f t="shared" si="0"/>
        <v>4720.8761112089996</v>
      </c>
      <c r="E21" s="37">
        <f t="shared" si="1"/>
        <v>0.42419015453535325</v>
      </c>
      <c r="F21" s="4">
        <v>6483.2042991199996</v>
      </c>
      <c r="G21" s="36">
        <f t="shared" si="2"/>
        <v>3205.587296965</v>
      </c>
      <c r="H21" s="37">
        <f t="shared" si="3"/>
        <v>0.49444489932240937</v>
      </c>
      <c r="I21" s="31">
        <v>3025.9442669163195</v>
      </c>
      <c r="J21" s="36">
        <f t="shared" si="4"/>
        <v>850.51140580700007</v>
      </c>
      <c r="K21" s="37">
        <v>0.28107305712994496</v>
      </c>
      <c r="L21" s="31">
        <v>20638.29916214132</v>
      </c>
      <c r="M21" s="36">
        <f t="shared" si="5"/>
        <v>8776.9748139809999</v>
      </c>
      <c r="N21" s="37">
        <f t="shared" si="6"/>
        <v>0.42527607265628703</v>
      </c>
    </row>
    <row r="22" spans="2:14" ht="25.2" thickBot="1" x14ac:dyDescent="0.45">
      <c r="B22" s="3" t="s">
        <v>21</v>
      </c>
      <c r="C22" s="31">
        <v>10233</v>
      </c>
      <c r="D22" s="36">
        <f t="shared" si="0"/>
        <v>6287.9390867499997</v>
      </c>
      <c r="E22" s="37">
        <f t="shared" si="1"/>
        <v>0.61447660380631286</v>
      </c>
      <c r="F22" s="4">
        <v>4933.6066869999995</v>
      </c>
      <c r="G22" s="36">
        <f t="shared" si="2"/>
        <v>3379.151464</v>
      </c>
      <c r="H22" s="37">
        <f t="shared" si="3"/>
        <v>0.68492518321414386</v>
      </c>
      <c r="I22" s="31">
        <v>3624.1279685727045</v>
      </c>
      <c r="J22" s="36">
        <f t="shared" si="4"/>
        <v>7055.4336840000005</v>
      </c>
      <c r="K22" s="37">
        <v>1.9467948552541461</v>
      </c>
      <c r="L22" s="31">
        <v>18791.091680998954</v>
      </c>
      <c r="M22" s="36">
        <f t="shared" si="5"/>
        <v>16722.524234749999</v>
      </c>
      <c r="N22" s="37">
        <f t="shared" si="6"/>
        <v>0.88991765452665883</v>
      </c>
    </row>
    <row r="23" spans="2:14" ht="25.2" thickBot="1" x14ac:dyDescent="0.45">
      <c r="B23" s="3" t="s">
        <v>22</v>
      </c>
      <c r="C23" s="31">
        <v>1141.2716365882359</v>
      </c>
      <c r="D23" s="36">
        <f t="shared" si="0"/>
        <v>182.828024</v>
      </c>
      <c r="E23" s="37">
        <f t="shared" si="1"/>
        <v>0.1601967648530665</v>
      </c>
      <c r="F23" s="4">
        <v>317.41939814</v>
      </c>
      <c r="G23" s="36">
        <f t="shared" si="2"/>
        <v>470.56821200000002</v>
      </c>
      <c r="H23" s="37">
        <f t="shared" si="3"/>
        <v>1.4824809534559469</v>
      </c>
      <c r="I23" s="31">
        <v>543.27252923759011</v>
      </c>
      <c r="J23" s="36">
        <f t="shared" si="4"/>
        <v>1461.4990699999998</v>
      </c>
      <c r="K23" s="37">
        <v>2.6901766449539002</v>
      </c>
      <c r="L23" s="31">
        <v>2001.9635639658261</v>
      </c>
      <c r="M23" s="36">
        <f t="shared" si="5"/>
        <v>2114.8953059999999</v>
      </c>
      <c r="N23" s="37">
        <f t="shared" si="6"/>
        <v>1.0564104882161089</v>
      </c>
    </row>
    <row r="24" spans="2:14" ht="25.2" thickBot="1" x14ac:dyDescent="0.45">
      <c r="B24" s="3" t="s">
        <v>23</v>
      </c>
      <c r="C24" s="31">
        <v>1579.6911789594481</v>
      </c>
      <c r="D24" s="36">
        <f t="shared" si="0"/>
        <v>925.48509000000001</v>
      </c>
      <c r="E24" s="37">
        <f t="shared" si="1"/>
        <v>0.58586456791486452</v>
      </c>
      <c r="F24" s="4">
        <v>980</v>
      </c>
      <c r="G24" s="36">
        <f t="shared" si="2"/>
        <v>704.97477049999998</v>
      </c>
      <c r="H24" s="37">
        <f t="shared" si="3"/>
        <v>0.71936201071428574</v>
      </c>
      <c r="I24" s="31">
        <v>956.77137599683999</v>
      </c>
      <c r="J24" s="36">
        <f t="shared" si="4"/>
        <v>176.98638076399999</v>
      </c>
      <c r="K24" s="37">
        <v>0.18498293866661886</v>
      </c>
      <c r="L24" s="31">
        <v>3516.4625549562879</v>
      </c>
      <c r="M24" s="36">
        <f t="shared" si="5"/>
        <v>1807.446241264</v>
      </c>
      <c r="N24" s="37">
        <f t="shared" si="6"/>
        <v>0.51399558875338791</v>
      </c>
    </row>
    <row r="25" spans="2:14" ht="25.2" thickBot="1" x14ac:dyDescent="0.45">
      <c r="B25" s="7" t="s">
        <v>24</v>
      </c>
      <c r="C25" s="32">
        <v>36282.896866809941</v>
      </c>
      <c r="D25" s="53">
        <f t="shared" si="0"/>
        <v>18930.930960959002</v>
      </c>
      <c r="E25" s="37">
        <f t="shared" si="1"/>
        <v>0.52175908198433341</v>
      </c>
      <c r="F25" s="19">
        <v>17150.779937309999</v>
      </c>
      <c r="G25" s="53">
        <f t="shared" si="2"/>
        <v>10196.220700155</v>
      </c>
      <c r="H25" s="37">
        <f t="shared" si="3"/>
        <v>0.59450478272268115</v>
      </c>
      <c r="I25" s="32">
        <v>12582.204247734669</v>
      </c>
      <c r="J25" s="53">
        <f t="shared" si="4"/>
        <v>11177.357144571</v>
      </c>
      <c r="K25" s="38">
        <v>0.88834650308457663</v>
      </c>
      <c r="L25" s="33">
        <v>66015.881051854609</v>
      </c>
      <c r="M25" s="53">
        <f t="shared" si="5"/>
        <v>40304.508805685007</v>
      </c>
      <c r="N25" s="37">
        <f t="shared" si="6"/>
        <v>0.61052746950429004</v>
      </c>
    </row>
    <row r="26" spans="2:14" ht="25.2" thickBot="1" x14ac:dyDescent="0.45">
      <c r="B26" s="9" t="s">
        <v>25</v>
      </c>
      <c r="C26" s="50">
        <v>2356.0304120559858</v>
      </c>
      <c r="D26" s="36">
        <f t="shared" si="0"/>
        <v>1369.95541622874</v>
      </c>
      <c r="E26" s="37">
        <f t="shared" si="1"/>
        <v>0.58146762843916378</v>
      </c>
      <c r="F26" s="52">
        <v>687.33475737499998</v>
      </c>
      <c r="G26" s="36">
        <f t="shared" si="2"/>
        <v>531.58374000000003</v>
      </c>
      <c r="H26" s="37">
        <f t="shared" si="3"/>
        <v>0.77339860133098959</v>
      </c>
      <c r="I26" s="50">
        <v>841.560615591128</v>
      </c>
      <c r="J26" s="36">
        <f t="shared" si="4"/>
        <v>51.873433999999996</v>
      </c>
      <c r="K26" s="51">
        <v>6.1639569436793475E-2</v>
      </c>
      <c r="L26" s="50">
        <v>3884.9257850221138</v>
      </c>
      <c r="M26" s="36">
        <f t="shared" si="5"/>
        <v>1953.4125902287401</v>
      </c>
      <c r="N26" s="37">
        <f t="shared" si="6"/>
        <v>0.50281850885283275</v>
      </c>
    </row>
    <row r="27" spans="2:14" ht="25.2" thickBot="1" x14ac:dyDescent="0.45">
      <c r="B27" s="3" t="s">
        <v>26</v>
      </c>
      <c r="C27" s="31">
        <v>23.68219375</v>
      </c>
      <c r="D27" s="36">
        <f t="shared" si="0"/>
        <v>16.382704</v>
      </c>
      <c r="E27" s="37">
        <f t="shared" si="1"/>
        <v>0.6917730752878416</v>
      </c>
      <c r="F27" s="4">
        <v>447.25907999999998</v>
      </c>
      <c r="G27" s="36">
        <f t="shared" si="2"/>
        <v>16.970008</v>
      </c>
      <c r="H27" s="37">
        <f t="shared" si="3"/>
        <v>3.79422324975493E-2</v>
      </c>
      <c r="I27" s="31">
        <v>54.071514778240001</v>
      </c>
      <c r="J27" s="36">
        <f t="shared" si="4"/>
        <v>53.0854</v>
      </c>
      <c r="K27" s="37">
        <v>7.3115207077405335</v>
      </c>
      <c r="L27" s="31">
        <v>525.01278852823998</v>
      </c>
      <c r="M27" s="36">
        <f t="shared" si="5"/>
        <v>86.43811199999999</v>
      </c>
      <c r="N27" s="37">
        <f t="shared" si="6"/>
        <v>0.16464001237438536</v>
      </c>
    </row>
    <row r="28" spans="2:14" ht="25.2" thickBot="1" x14ac:dyDescent="0.45">
      <c r="B28" s="3" t="s">
        <v>27</v>
      </c>
      <c r="C28" s="31">
        <v>4.6236363749999994</v>
      </c>
      <c r="D28" s="36">
        <f t="shared" si="0"/>
        <v>0.11650000000000001</v>
      </c>
      <c r="E28" s="37">
        <f t="shared" si="1"/>
        <v>2.5196618105592272E-2</v>
      </c>
      <c r="F28" s="4">
        <v>83.053290000000004</v>
      </c>
      <c r="G28" s="36">
        <f t="shared" si="2"/>
        <v>2E-3</v>
      </c>
      <c r="H28" s="37">
        <f t="shared" si="3"/>
        <v>2.4080924428159316E-5</v>
      </c>
      <c r="I28" s="31">
        <v>74.788944848240007</v>
      </c>
      <c r="J28" s="36">
        <f t="shared" si="4"/>
        <v>2.2843544000000002</v>
      </c>
      <c r="K28" s="37">
        <v>3.0544011613419058E-2</v>
      </c>
      <c r="L28" s="31">
        <v>162.46587122324001</v>
      </c>
      <c r="M28" s="36">
        <f t="shared" si="5"/>
        <v>2.4028544000000003</v>
      </c>
      <c r="N28" s="37">
        <f t="shared" si="6"/>
        <v>1.4789902530964809E-2</v>
      </c>
    </row>
    <row r="29" spans="2:14" ht="25.2" thickBot="1" x14ac:dyDescent="0.45">
      <c r="B29" s="3" t="s">
        <v>28</v>
      </c>
      <c r="C29" s="31">
        <v>42.200313999999999</v>
      </c>
      <c r="D29" s="36">
        <f t="shared" si="0"/>
        <v>28.485780700000003</v>
      </c>
      <c r="E29" s="37">
        <f t="shared" si="1"/>
        <v>0.67501347738786976</v>
      </c>
      <c r="F29" s="4">
        <v>100.36095</v>
      </c>
      <c r="G29" s="36">
        <f t="shared" si="2"/>
        <v>25.867046954000003</v>
      </c>
      <c r="H29" s="37">
        <f t="shared" si="3"/>
        <v>0.25774015644531068</v>
      </c>
      <c r="I29" s="31">
        <v>111.33529116336</v>
      </c>
      <c r="J29" s="36">
        <f t="shared" si="4"/>
        <v>32.823423330000004</v>
      </c>
      <c r="K29" s="37">
        <v>0.29481598320732699</v>
      </c>
      <c r="L29" s="31">
        <v>253.89655516336001</v>
      </c>
      <c r="M29" s="36">
        <f t="shared" si="5"/>
        <v>87.176250984000006</v>
      </c>
      <c r="N29" s="37">
        <f t="shared" si="6"/>
        <v>0.34335342174260614</v>
      </c>
    </row>
    <row r="30" spans="2:14" ht="25.2" thickBot="1" x14ac:dyDescent="0.45">
      <c r="B30" s="3" t="s">
        <v>29</v>
      </c>
      <c r="C30" s="31">
        <v>1.3103499999999999</v>
      </c>
      <c r="D30" s="36">
        <f t="shared" si="0"/>
        <v>0</v>
      </c>
      <c r="E30" s="37">
        <f t="shared" si="1"/>
        <v>0</v>
      </c>
      <c r="F30" s="4">
        <v>2.1019999999999999</v>
      </c>
      <c r="G30" s="36">
        <f t="shared" si="2"/>
        <v>0</v>
      </c>
      <c r="H30" s="37">
        <f t="shared" si="3"/>
        <v>0</v>
      </c>
      <c r="I30" s="31">
        <v>3.2385863491200011</v>
      </c>
      <c r="J30" s="36">
        <f t="shared" si="4"/>
        <v>0</v>
      </c>
      <c r="K30" s="37">
        <v>0</v>
      </c>
      <c r="L30" s="31">
        <v>6.6509363491200011</v>
      </c>
      <c r="M30" s="36">
        <f t="shared" si="5"/>
        <v>0</v>
      </c>
      <c r="N30" s="37">
        <f t="shared" si="6"/>
        <v>0</v>
      </c>
    </row>
    <row r="31" spans="2:14" ht="25.2" thickBot="1" x14ac:dyDescent="0.45">
      <c r="B31" s="3" t="s">
        <v>30</v>
      </c>
      <c r="C31" s="31">
        <v>203.38578337499999</v>
      </c>
      <c r="D31" s="36">
        <f t="shared" si="0"/>
        <v>203.86230399999999</v>
      </c>
      <c r="E31" s="37">
        <f t="shared" si="1"/>
        <v>1.0023429396936825</v>
      </c>
      <c r="F31" s="4">
        <v>931.20698000000004</v>
      </c>
      <c r="G31" s="36">
        <f t="shared" si="2"/>
        <v>51.667968000000002</v>
      </c>
      <c r="H31" s="37">
        <f t="shared" si="3"/>
        <v>5.5484944925992714E-2</v>
      </c>
      <c r="I31" s="31">
        <v>572.43494074685998</v>
      </c>
      <c r="J31" s="36">
        <f t="shared" si="4"/>
        <v>13.098054380000001</v>
      </c>
      <c r="K31" s="37">
        <v>2.2881297851788843E-2</v>
      </c>
      <c r="L31" s="31">
        <v>1707.0277041218601</v>
      </c>
      <c r="M31" s="36">
        <f t="shared" si="5"/>
        <v>268.62832637999998</v>
      </c>
      <c r="N31" s="37">
        <f t="shared" si="6"/>
        <v>0.15736611991203123</v>
      </c>
    </row>
    <row r="32" spans="2:14" ht="25.2" thickBot="1" x14ac:dyDescent="0.45">
      <c r="B32" s="3" t="s">
        <v>31</v>
      </c>
      <c r="C32" s="31">
        <v>5096.7839760611196</v>
      </c>
      <c r="D32" s="36">
        <f t="shared" si="0"/>
        <v>4011.3609640770005</v>
      </c>
      <c r="E32" s="37">
        <f t="shared" si="1"/>
        <v>0.78703766589241397</v>
      </c>
      <c r="F32" s="4">
        <v>1504</v>
      </c>
      <c r="G32" s="36">
        <f t="shared" si="2"/>
        <v>3191.7428273653409</v>
      </c>
      <c r="H32" s="37">
        <f t="shared" si="3"/>
        <v>2.1221694330886574</v>
      </c>
      <c r="I32" s="31">
        <v>988</v>
      </c>
      <c r="J32" s="36">
        <f t="shared" si="4"/>
        <v>221.1026707</v>
      </c>
      <c r="K32" s="37">
        <v>0.2237881282388664</v>
      </c>
      <c r="L32" s="31">
        <v>7588.7839760611196</v>
      </c>
      <c r="M32" s="36">
        <f t="shared" si="5"/>
        <v>7424.2064621423415</v>
      </c>
      <c r="N32" s="37">
        <f t="shared" si="6"/>
        <v>0.97831305852980677</v>
      </c>
    </row>
    <row r="33" spans="2:14" ht="25.2" thickBot="1" x14ac:dyDescent="0.45">
      <c r="B33" s="3" t="s">
        <v>32</v>
      </c>
      <c r="C33" s="31">
        <v>501.22910620255198</v>
      </c>
      <c r="D33" s="36">
        <f t="shared" si="0"/>
        <v>163.20046000000002</v>
      </c>
      <c r="E33" s="37">
        <f t="shared" si="1"/>
        <v>0.32560052475094892</v>
      </c>
      <c r="F33" s="4">
        <v>270</v>
      </c>
      <c r="G33" s="36">
        <f t="shared" si="2"/>
        <v>55.157699999999998</v>
      </c>
      <c r="H33" s="37">
        <f t="shared" si="3"/>
        <v>0.20428777777777776</v>
      </c>
      <c r="I33" s="31">
        <v>701.81618925153919</v>
      </c>
      <c r="J33" s="36">
        <f t="shared" si="4"/>
        <v>103.74426800000001</v>
      </c>
      <c r="K33" s="37">
        <v>0.147822563213652</v>
      </c>
      <c r="L33" s="31">
        <v>1473.045295454091</v>
      </c>
      <c r="M33" s="36">
        <f t="shared" si="5"/>
        <v>322.10242800000003</v>
      </c>
      <c r="N33" s="37">
        <f t="shared" si="6"/>
        <v>0.21866430651795166</v>
      </c>
    </row>
    <row r="34" spans="2:14" ht="25.2" thickBot="1" x14ac:dyDescent="0.45">
      <c r="B34" s="3" t="s">
        <v>33</v>
      </c>
      <c r="C34" s="31">
        <v>2073.1211563498</v>
      </c>
      <c r="D34" s="36">
        <f t="shared" si="0"/>
        <v>1493.147489489</v>
      </c>
      <c r="E34" s="37">
        <f t="shared" si="1"/>
        <v>0.72024130616563908</v>
      </c>
      <c r="F34" s="4">
        <v>996</v>
      </c>
      <c r="G34" s="36">
        <f t="shared" si="2"/>
        <v>2751.1836158619994</v>
      </c>
      <c r="H34" s="37">
        <f t="shared" si="3"/>
        <v>2.7622325460461843</v>
      </c>
      <c r="I34" s="31">
        <v>703.99810663436801</v>
      </c>
      <c r="J34" s="36">
        <f t="shared" si="4"/>
        <v>96.308946539999994</v>
      </c>
      <c r="K34" s="37">
        <v>0.13680284880371063</v>
      </c>
      <c r="L34" s="31">
        <v>3773.119262984168</v>
      </c>
      <c r="M34" s="36">
        <f t="shared" si="5"/>
        <v>4340.6400518909995</v>
      </c>
      <c r="N34" s="37">
        <f t="shared" si="6"/>
        <v>1.1504115691423913</v>
      </c>
    </row>
    <row r="35" spans="2:14" ht="25.2" thickBot="1" x14ac:dyDescent="0.45">
      <c r="B35" s="3" t="s">
        <v>34</v>
      </c>
      <c r="C35" s="31">
        <v>1.3103499999999999</v>
      </c>
      <c r="D35" s="36">
        <f t="shared" si="0"/>
        <v>1.1234002000000001</v>
      </c>
      <c r="E35" s="37">
        <f t="shared" si="1"/>
        <v>0.85732834738810249</v>
      </c>
      <c r="F35" s="4">
        <v>43.891399999999997</v>
      </c>
      <c r="G35" s="36">
        <f t="shared" si="2"/>
        <v>190.58632030000001</v>
      </c>
      <c r="H35" s="37">
        <f t="shared" si="3"/>
        <v>4.3422246795499806</v>
      </c>
      <c r="I35" s="31">
        <v>48.369665638720001</v>
      </c>
      <c r="J35" s="36">
        <f t="shared" si="4"/>
        <v>4.1837</v>
      </c>
      <c r="K35" s="37">
        <v>8.6494292337033249E-2</v>
      </c>
      <c r="L35" s="31">
        <v>93.571415638719998</v>
      </c>
      <c r="M35" s="36">
        <f t="shared" si="5"/>
        <v>195.89342049999999</v>
      </c>
      <c r="N35" s="37">
        <f t="shared" si="6"/>
        <v>2.0935177603419626</v>
      </c>
    </row>
    <row r="36" spans="2:14" ht="25.2" thickBot="1" x14ac:dyDescent="0.45">
      <c r="B36" s="3" t="s">
        <v>35</v>
      </c>
      <c r="C36" s="31">
        <v>268.37267300000002</v>
      </c>
      <c r="D36" s="36">
        <f t="shared" si="0"/>
        <v>486.93799290705545</v>
      </c>
      <c r="E36" s="37">
        <f t="shared" si="1"/>
        <v>1.8144097439721645</v>
      </c>
      <c r="F36" s="4">
        <v>159.73122133999999</v>
      </c>
      <c r="G36" s="36">
        <f t="shared" si="2"/>
        <v>516.79182961808851</v>
      </c>
      <c r="H36" s="37">
        <f t="shared" si="3"/>
        <v>3.2353839486274132</v>
      </c>
      <c r="I36" s="31">
        <v>235.64779734912804</v>
      </c>
      <c r="J36" s="36">
        <f t="shared" si="4"/>
        <v>12.910600000000001</v>
      </c>
      <c r="K36" s="37">
        <v>5.478769649126862E-2</v>
      </c>
      <c r="L36" s="31">
        <v>663.75169168912805</v>
      </c>
      <c r="M36" s="36">
        <f t="shared" si="5"/>
        <v>1016.640422525144</v>
      </c>
      <c r="N36" s="37">
        <f t="shared" si="6"/>
        <v>1.5316577498099899</v>
      </c>
    </row>
    <row r="37" spans="2:14" ht="25.2" thickBot="1" x14ac:dyDescent="0.45">
      <c r="B37" s="3" t="s">
        <v>36</v>
      </c>
      <c r="C37" s="31">
        <v>24.459181000000001</v>
      </c>
      <c r="D37" s="36">
        <f t="shared" si="0"/>
        <v>9.4125999999999994</v>
      </c>
      <c r="E37" s="37">
        <f t="shared" si="1"/>
        <v>0.38482891148317677</v>
      </c>
      <c r="F37" s="4">
        <v>114.88</v>
      </c>
      <c r="G37" s="36">
        <f t="shared" si="2"/>
        <v>20.075520999999998</v>
      </c>
      <c r="H37" s="37">
        <f t="shared" si="3"/>
        <v>0.17475209784122561</v>
      </c>
      <c r="I37" s="31">
        <v>64.093045428240004</v>
      </c>
      <c r="J37" s="36">
        <f t="shared" si="4"/>
        <v>23.965339999999998</v>
      </c>
      <c r="K37" s="37">
        <v>0.37391482710604107</v>
      </c>
      <c r="L37" s="31">
        <v>203.43222642824</v>
      </c>
      <c r="M37" s="36">
        <f t="shared" si="5"/>
        <v>53.453460999999997</v>
      </c>
      <c r="N37" s="37">
        <f t="shared" si="6"/>
        <v>0.26275807888705144</v>
      </c>
    </row>
    <row r="38" spans="2:14" ht="25.2" thickBot="1" x14ac:dyDescent="0.45">
      <c r="B38" s="3" t="s">
        <v>37</v>
      </c>
      <c r="C38" s="31">
        <v>8.3267000000000007</v>
      </c>
      <c r="D38" s="36">
        <f t="shared" si="0"/>
        <v>7.0000000000000007E-2</v>
      </c>
      <c r="E38" s="37">
        <f t="shared" si="1"/>
        <v>8.4066917266143858E-3</v>
      </c>
      <c r="F38" s="4">
        <v>176</v>
      </c>
      <c r="G38" s="36">
        <f t="shared" si="2"/>
        <v>15.6532</v>
      </c>
      <c r="H38" s="37">
        <f t="shared" si="3"/>
        <v>8.8938636363636359E-2</v>
      </c>
      <c r="I38" s="31">
        <v>154.79293922912001</v>
      </c>
      <c r="J38" s="36">
        <f t="shared" si="4"/>
        <v>2.9630000000000001</v>
      </c>
      <c r="K38" s="37">
        <v>1.9141699968719204E-2</v>
      </c>
      <c r="L38" s="31">
        <v>339.11963922912003</v>
      </c>
      <c r="M38" s="36">
        <f t="shared" si="5"/>
        <v>18.686199999999999</v>
      </c>
      <c r="N38" s="37">
        <f t="shared" si="6"/>
        <v>5.510208740041448E-2</v>
      </c>
    </row>
    <row r="39" spans="2:14" ht="25.2" thickBot="1" x14ac:dyDescent="0.45">
      <c r="B39" s="3" t="s">
        <v>38</v>
      </c>
      <c r="C39" s="31">
        <v>6.7950738750000008</v>
      </c>
      <c r="D39" s="36">
        <f t="shared" si="0"/>
        <v>9.4503000000000004</v>
      </c>
      <c r="E39" s="37">
        <f t="shared" si="1"/>
        <v>1.3907575066650764</v>
      </c>
      <c r="F39" s="4">
        <v>26.812356000000001</v>
      </c>
      <c r="G39" s="36">
        <f t="shared" si="2"/>
        <v>0.60399999999999998</v>
      </c>
      <c r="H39" s="37">
        <f t="shared" si="3"/>
        <v>2.2526927510585045E-2</v>
      </c>
      <c r="I39" s="31">
        <v>80.448850019999995</v>
      </c>
      <c r="J39" s="36">
        <f t="shared" si="4"/>
        <v>0.5679324</v>
      </c>
      <c r="K39" s="37">
        <v>7.0595465299853151E-3</v>
      </c>
      <c r="L39" s="31">
        <v>114.05627989499999</v>
      </c>
      <c r="M39" s="36">
        <f t="shared" si="5"/>
        <v>10.6222324</v>
      </c>
      <c r="N39" s="37">
        <f t="shared" si="6"/>
        <v>9.3131499727843209E-2</v>
      </c>
    </row>
    <row r="40" spans="2:14" ht="25.2" thickBot="1" x14ac:dyDescent="0.45">
      <c r="B40" s="3" t="s">
        <v>39</v>
      </c>
      <c r="C40" s="31">
        <v>634.85450062500001</v>
      </c>
      <c r="D40" s="36">
        <f t="shared" si="0"/>
        <v>36.831972112000003</v>
      </c>
      <c r="E40" s="37">
        <f t="shared" si="1"/>
        <v>5.8016399152466827E-2</v>
      </c>
      <c r="F40" s="4">
        <v>676.8</v>
      </c>
      <c r="G40" s="36">
        <f t="shared" si="2"/>
        <v>126.1404221340175</v>
      </c>
      <c r="H40" s="37">
        <f t="shared" si="3"/>
        <v>0.18637769227839465</v>
      </c>
      <c r="I40" s="31">
        <v>733.21448149399203</v>
      </c>
      <c r="J40" s="36">
        <f t="shared" si="4"/>
        <v>8.1353790999999995E-2</v>
      </c>
      <c r="K40" s="37">
        <v>1.1095497027586547E-4</v>
      </c>
      <c r="L40" s="31">
        <v>2044.8689821189919</v>
      </c>
      <c r="M40" s="36">
        <f t="shared" si="5"/>
        <v>163.0537480370175</v>
      </c>
      <c r="N40" s="37">
        <f t="shared" si="6"/>
        <v>7.9737992733428492E-2</v>
      </c>
    </row>
    <row r="41" spans="2:14" ht="25.2" thickBot="1" x14ac:dyDescent="0.45">
      <c r="B41" s="3" t="s">
        <v>40</v>
      </c>
      <c r="C41" s="31">
        <v>1.3103499999999999</v>
      </c>
      <c r="D41" s="36">
        <f t="shared" si="0"/>
        <v>0</v>
      </c>
      <c r="E41" s="37">
        <f t="shared" si="1"/>
        <v>0</v>
      </c>
      <c r="F41" s="4">
        <v>42.821399999999997</v>
      </c>
      <c r="G41" s="36">
        <f t="shared" si="2"/>
        <v>0</v>
      </c>
      <c r="H41" s="37">
        <f t="shared" si="3"/>
        <v>0</v>
      </c>
      <c r="I41" s="31">
        <v>46.924300000000002</v>
      </c>
      <c r="J41" s="36">
        <f t="shared" si="4"/>
        <v>0</v>
      </c>
      <c r="K41" s="37">
        <v>0</v>
      </c>
      <c r="L41" s="31">
        <v>91.056049999999999</v>
      </c>
      <c r="M41" s="36">
        <f t="shared" si="5"/>
        <v>0</v>
      </c>
      <c r="N41" s="37">
        <f t="shared" si="6"/>
        <v>0</v>
      </c>
    </row>
    <row r="42" spans="2:14" ht="25.2" thickBot="1" x14ac:dyDescent="0.45">
      <c r="B42" s="3" t="s">
        <v>41</v>
      </c>
      <c r="C42" s="31">
        <v>0</v>
      </c>
      <c r="D42" s="36">
        <f t="shared" si="0"/>
        <v>0</v>
      </c>
      <c r="E42" s="37">
        <v>0</v>
      </c>
      <c r="F42" s="4">
        <v>0</v>
      </c>
      <c r="G42" s="36">
        <f t="shared" si="2"/>
        <v>0</v>
      </c>
      <c r="H42" s="37">
        <v>0</v>
      </c>
      <c r="I42" s="31">
        <v>0</v>
      </c>
      <c r="J42" s="36">
        <f t="shared" si="4"/>
        <v>0</v>
      </c>
      <c r="K42" s="37">
        <v>0</v>
      </c>
      <c r="L42" s="31">
        <v>0</v>
      </c>
      <c r="M42" s="36">
        <f t="shared" si="5"/>
        <v>0</v>
      </c>
      <c r="N42" s="37">
        <v>0</v>
      </c>
    </row>
    <row r="43" spans="2:14" ht="25.2" thickBot="1" x14ac:dyDescent="0.45">
      <c r="B43" s="3" t="s">
        <v>42</v>
      </c>
      <c r="C43" s="31">
        <v>2.8971968750000001</v>
      </c>
      <c r="D43" s="36">
        <f t="shared" si="0"/>
        <v>0</v>
      </c>
      <c r="E43" s="37">
        <f t="shared" si="1"/>
        <v>0</v>
      </c>
      <c r="F43" s="4">
        <v>43.497079999999997</v>
      </c>
      <c r="G43" s="36">
        <f t="shared" si="2"/>
        <v>2.6589999999999998</v>
      </c>
      <c r="H43" s="37">
        <f t="shared" si="3"/>
        <v>6.1130540256955176E-2</v>
      </c>
      <c r="I43" s="31">
        <v>50.569999525</v>
      </c>
      <c r="J43" s="36">
        <f t="shared" si="4"/>
        <v>0</v>
      </c>
      <c r="K43" s="37">
        <v>0</v>
      </c>
      <c r="L43" s="31">
        <v>96.964276399999989</v>
      </c>
      <c r="M43" s="36">
        <f t="shared" si="5"/>
        <v>2.6589999999999998</v>
      </c>
      <c r="N43" s="37">
        <f t="shared" si="6"/>
        <v>2.742247040581226E-2</v>
      </c>
    </row>
    <row r="44" spans="2:14" ht="25.2" thickBot="1" x14ac:dyDescent="0.45">
      <c r="B44" s="3" t="s">
        <v>43</v>
      </c>
      <c r="C44" s="31">
        <v>2.3499317500000001</v>
      </c>
      <c r="D44" s="36">
        <f t="shared" si="0"/>
        <v>3.0451000000000001</v>
      </c>
      <c r="E44" s="37">
        <f t="shared" si="1"/>
        <v>1.295824868105212</v>
      </c>
      <c r="F44" s="4">
        <v>25.106276999999999</v>
      </c>
      <c r="G44" s="36">
        <f t="shared" si="2"/>
        <v>3.9754</v>
      </c>
      <c r="H44" s="37">
        <f t="shared" si="3"/>
        <v>0.15834287178461387</v>
      </c>
      <c r="I44" s="31">
        <v>6.5836311250000001</v>
      </c>
      <c r="J44" s="36">
        <f t="shared" si="4"/>
        <v>0.61019999999999996</v>
      </c>
      <c r="K44" s="37">
        <v>9.2684415091679365E-2</v>
      </c>
      <c r="L44" s="31">
        <v>34.039839874999998</v>
      </c>
      <c r="M44" s="36">
        <f t="shared" si="5"/>
        <v>7.6307</v>
      </c>
      <c r="N44" s="37">
        <f t="shared" si="6"/>
        <v>0.22416967964659087</v>
      </c>
    </row>
    <row r="45" spans="2:14" ht="25.2" thickBot="1" x14ac:dyDescent="0.45">
      <c r="B45" s="3" t="s">
        <v>44</v>
      </c>
      <c r="C45" s="31">
        <v>1.3103499999999999</v>
      </c>
      <c r="D45" s="36">
        <f t="shared" si="0"/>
        <v>0</v>
      </c>
      <c r="E45" s="37">
        <f t="shared" si="1"/>
        <v>0</v>
      </c>
      <c r="F45" s="4">
        <v>5.0720499999999999</v>
      </c>
      <c r="G45" s="36">
        <f t="shared" si="2"/>
        <v>6.4000000000000003E-3</v>
      </c>
      <c r="H45" s="37">
        <f t="shared" si="3"/>
        <v>1.2618172139470234E-3</v>
      </c>
      <c r="I45" s="31">
        <v>12.594250000000001</v>
      </c>
      <c r="J45" s="36">
        <f t="shared" si="4"/>
        <v>0</v>
      </c>
      <c r="K45" s="37">
        <v>0</v>
      </c>
      <c r="L45" s="31">
        <v>18.976649999999999</v>
      </c>
      <c r="M45" s="36">
        <f t="shared" si="5"/>
        <v>6.4000000000000003E-3</v>
      </c>
      <c r="N45" s="37">
        <f t="shared" si="6"/>
        <v>3.3725657584452476E-4</v>
      </c>
    </row>
    <row r="46" spans="2:14" ht="25.2" thickBot="1" x14ac:dyDescent="0.45">
      <c r="B46" s="6" t="s">
        <v>45</v>
      </c>
      <c r="C46" s="31">
        <v>347.66639800000002</v>
      </c>
      <c r="D46" s="36">
        <f t="shared" si="0"/>
        <v>88.059423999999993</v>
      </c>
      <c r="E46" s="37">
        <f t="shared" si="1"/>
        <v>0.25328712957759003</v>
      </c>
      <c r="F46" s="4">
        <v>604</v>
      </c>
      <c r="G46" s="36">
        <f t="shared" si="2"/>
        <v>763.83224278500006</v>
      </c>
      <c r="H46" s="37">
        <f t="shared" si="3"/>
        <v>1.2646229185182121</v>
      </c>
      <c r="I46" s="31">
        <v>306.24041445</v>
      </c>
      <c r="J46" s="36">
        <f t="shared" si="4"/>
        <v>91.476376799999997</v>
      </c>
      <c r="K46" s="37">
        <v>0.29870772270305745</v>
      </c>
      <c r="L46" s="31">
        <v>1257.90681245</v>
      </c>
      <c r="M46" s="36">
        <f t="shared" si="5"/>
        <v>943.36804358500012</v>
      </c>
      <c r="N46" s="37">
        <f t="shared" si="6"/>
        <v>0.74995065949887096</v>
      </c>
    </row>
    <row r="47" spans="2:14" ht="25.2" thickBot="1" x14ac:dyDescent="0.45">
      <c r="B47" s="7" t="s">
        <v>46</v>
      </c>
      <c r="C47" s="32">
        <v>11602.019633294456</v>
      </c>
      <c r="D47" s="54">
        <f t="shared" si="0"/>
        <v>7921.4424077137946</v>
      </c>
      <c r="E47" s="37">
        <f t="shared" si="1"/>
        <v>0.68276409263965865</v>
      </c>
      <c r="F47" s="19">
        <v>6947.928841715001</v>
      </c>
      <c r="G47" s="54">
        <f t="shared" si="2"/>
        <v>8264.4992420184462</v>
      </c>
      <c r="H47" s="37">
        <f t="shared" si="3"/>
        <v>1.1894910598967026</v>
      </c>
      <c r="I47" s="32">
        <v>5820.3127618695635</v>
      </c>
      <c r="J47" s="54">
        <f t="shared" si="4"/>
        <v>711.07905434100007</v>
      </c>
      <c r="K47" s="38">
        <v>0.18097629756972941</v>
      </c>
      <c r="L47" s="33">
        <v>24370.261236879021</v>
      </c>
      <c r="M47" s="54">
        <f t="shared" si="5"/>
        <v>16897.020704073242</v>
      </c>
      <c r="N47" s="37">
        <f t="shared" si="6"/>
        <v>0.69334589973550731</v>
      </c>
    </row>
    <row r="48" spans="2:14" ht="25.2" thickBot="1" x14ac:dyDescent="0.45">
      <c r="B48" s="10" t="s">
        <v>47</v>
      </c>
      <c r="C48" s="31">
        <v>94.210350000000005</v>
      </c>
      <c r="D48" s="36">
        <f t="shared" si="0"/>
        <v>20.074197899999998</v>
      </c>
      <c r="E48" s="37">
        <f t="shared" si="1"/>
        <v>0.21307847704631175</v>
      </c>
      <c r="F48" s="4">
        <v>34.341500000000003</v>
      </c>
      <c r="G48" s="36">
        <f t="shared" si="2"/>
        <v>28.685096900000005</v>
      </c>
      <c r="H48" s="37">
        <f t="shared" si="3"/>
        <v>0.83528957383923252</v>
      </c>
      <c r="I48" s="31">
        <v>42.865584999999996</v>
      </c>
      <c r="J48" s="36">
        <f t="shared" si="4"/>
        <v>22.762321499999999</v>
      </c>
      <c r="K48" s="37">
        <v>0.53101623365224104</v>
      </c>
      <c r="L48" s="31">
        <v>171.41743500000001</v>
      </c>
      <c r="M48" s="36">
        <f t="shared" si="5"/>
        <v>71.521616300000005</v>
      </c>
      <c r="N48" s="37">
        <f t="shared" si="6"/>
        <v>0.41723653314495107</v>
      </c>
    </row>
    <row r="49" spans="2:14" ht="25.2" thickBot="1" x14ac:dyDescent="0.45">
      <c r="B49" s="11" t="s">
        <v>48</v>
      </c>
      <c r="C49" s="31">
        <v>34.682899999999997</v>
      </c>
      <c r="D49" s="36">
        <f t="shared" si="0"/>
        <v>0.34927199999999997</v>
      </c>
      <c r="E49" s="37">
        <f t="shared" si="1"/>
        <v>1.0070438169818556E-2</v>
      </c>
      <c r="F49" s="4">
        <v>11.77915</v>
      </c>
      <c r="G49" s="36">
        <f t="shared" si="2"/>
        <v>2.056432</v>
      </c>
      <c r="H49" s="37">
        <f t="shared" si="3"/>
        <v>0.17458237648726777</v>
      </c>
      <c r="I49" s="31">
        <v>4.0187499999999998</v>
      </c>
      <c r="J49" s="36">
        <f t="shared" si="4"/>
        <v>1.0909879999999998</v>
      </c>
      <c r="K49" s="37">
        <v>0.27147446345256609</v>
      </c>
      <c r="L49" s="31">
        <v>50.480799999999995</v>
      </c>
      <c r="M49" s="36">
        <f t="shared" si="5"/>
        <v>3.4966919999999999</v>
      </c>
      <c r="N49" s="37">
        <f t="shared" si="6"/>
        <v>6.9267761208221743E-2</v>
      </c>
    </row>
    <row r="50" spans="2:14" ht="25.2" thickBot="1" x14ac:dyDescent="0.45">
      <c r="B50" s="11" t="s">
        <v>49</v>
      </c>
      <c r="C50" s="31">
        <v>33.158799999999999</v>
      </c>
      <c r="D50" s="36">
        <f t="shared" si="0"/>
        <v>1.3024867</v>
      </c>
      <c r="E50" s="37">
        <f t="shared" si="1"/>
        <v>3.9280272506845848E-2</v>
      </c>
      <c r="F50" s="4">
        <v>7.09985</v>
      </c>
      <c r="G50" s="36">
        <f t="shared" si="2"/>
        <v>7.9993692999999997</v>
      </c>
      <c r="H50" s="37">
        <f t="shared" si="3"/>
        <v>1.1266955358211792</v>
      </c>
      <c r="I50" s="31">
        <v>1.9359999999999999</v>
      </c>
      <c r="J50" s="36">
        <f t="shared" si="4"/>
        <v>21.232219799999999</v>
      </c>
      <c r="K50" s="37">
        <v>10.967055681818183</v>
      </c>
      <c r="L50" s="31">
        <v>42.194650000000003</v>
      </c>
      <c r="M50" s="36">
        <f t="shared" si="5"/>
        <v>30.534075799999997</v>
      </c>
      <c r="N50" s="37">
        <f t="shared" si="6"/>
        <v>0.72364804068762256</v>
      </c>
    </row>
    <row r="51" spans="2:14" ht="25.2" thickBot="1" x14ac:dyDescent="0.45">
      <c r="B51" s="11" t="s">
        <v>50</v>
      </c>
      <c r="C51" s="31">
        <v>39.766500000000001</v>
      </c>
      <c r="D51" s="36">
        <f t="shared" si="0"/>
        <v>41.017491989</v>
      </c>
      <c r="E51" s="37">
        <f t="shared" si="1"/>
        <v>1.0314584383589203</v>
      </c>
      <c r="F51" s="4">
        <v>15.58395</v>
      </c>
      <c r="G51" s="36">
        <f t="shared" si="2"/>
        <v>1.1748000000000001</v>
      </c>
      <c r="H51" s="37">
        <f t="shared" si="3"/>
        <v>7.5385252134407527E-2</v>
      </c>
      <c r="I51" s="31">
        <v>4.9878499999999999</v>
      </c>
      <c r="J51" s="36">
        <f t="shared" si="4"/>
        <v>12.97261740117</v>
      </c>
      <c r="K51" s="37">
        <v>2.6008435300119292</v>
      </c>
      <c r="L51" s="31">
        <v>60.338300000000004</v>
      </c>
      <c r="M51" s="36">
        <f t="shared" si="5"/>
        <v>55.164909390169996</v>
      </c>
      <c r="N51" s="37">
        <f t="shared" si="6"/>
        <v>0.91426025244612452</v>
      </c>
    </row>
    <row r="52" spans="2:14" ht="25.2" thickBot="1" x14ac:dyDescent="0.45">
      <c r="B52" s="12" t="s">
        <v>51</v>
      </c>
      <c r="C52" s="31">
        <v>422.34728850000005</v>
      </c>
      <c r="D52" s="36">
        <f t="shared" si="0"/>
        <v>225.50572000000003</v>
      </c>
      <c r="E52" s="37">
        <f t="shared" si="1"/>
        <v>0.53393433825727044</v>
      </c>
      <c r="F52" s="4">
        <v>86.544128999999998</v>
      </c>
      <c r="G52" s="36">
        <f t="shared" si="2"/>
        <v>86.917100000000005</v>
      </c>
      <c r="H52" s="37">
        <f t="shared" si="3"/>
        <v>1.0043096048722151</v>
      </c>
      <c r="I52" s="31">
        <v>48.647349117600001</v>
      </c>
      <c r="J52" s="36">
        <f t="shared" si="4"/>
        <v>60.106559999999995</v>
      </c>
      <c r="K52" s="37">
        <v>1.2355567382448429</v>
      </c>
      <c r="L52" s="31">
        <v>557.5387666176</v>
      </c>
      <c r="M52" s="36">
        <f t="shared" si="5"/>
        <v>372.52938</v>
      </c>
      <c r="N52" s="37">
        <f t="shared" si="6"/>
        <v>0.6681676724651997</v>
      </c>
    </row>
    <row r="53" spans="2:14" ht="25.2" thickBot="1" x14ac:dyDescent="0.45">
      <c r="B53" s="7" t="s">
        <v>52</v>
      </c>
      <c r="C53" s="32">
        <v>624.16583849999995</v>
      </c>
      <c r="D53" s="54">
        <f t="shared" si="0"/>
        <v>288.24916858900002</v>
      </c>
      <c r="E53" s="37">
        <f t="shared" si="1"/>
        <v>0.46181503505818677</v>
      </c>
      <c r="F53" s="19">
        <v>155.348579</v>
      </c>
      <c r="G53" s="54">
        <f t="shared" si="2"/>
        <v>126.83279820000001</v>
      </c>
      <c r="H53" s="37">
        <f t="shared" si="3"/>
        <v>0.81644002807389704</v>
      </c>
      <c r="I53" s="32">
        <v>102.4555341176</v>
      </c>
      <c r="J53" s="54">
        <f t="shared" si="4"/>
        <v>118.16470670117</v>
      </c>
      <c r="K53" s="37">
        <v>1.1533267355332781</v>
      </c>
      <c r="L53" s="33">
        <v>881.96995161759992</v>
      </c>
      <c r="M53" s="54">
        <f t="shared" si="5"/>
        <v>533.24667349017</v>
      </c>
      <c r="N53" s="37">
        <f t="shared" si="6"/>
        <v>0.60460866326812501</v>
      </c>
    </row>
    <row r="54" spans="2:14" s="55" customFormat="1" ht="41.4" customHeight="1" thickBot="1" x14ac:dyDescent="0.45">
      <c r="B54" s="13" t="s">
        <v>53</v>
      </c>
      <c r="C54" s="32">
        <v>12226.185471794455</v>
      </c>
      <c r="D54" s="54">
        <f t="shared" si="0"/>
        <v>8209.6915763027955</v>
      </c>
      <c r="E54" s="37">
        <f t="shared" si="1"/>
        <v>0.67148429861810754</v>
      </c>
      <c r="F54" s="19">
        <v>7102</v>
      </c>
      <c r="G54" s="54">
        <f t="shared" si="2"/>
        <v>8391.3320402184454</v>
      </c>
      <c r="H54" s="37">
        <f t="shared" si="3"/>
        <v>1.1815449225877845</v>
      </c>
      <c r="I54" s="32">
        <v>5922.7682959871645</v>
      </c>
      <c r="J54" s="54">
        <f t="shared" si="4"/>
        <v>829.24376104217004</v>
      </c>
      <c r="K54" s="37">
        <v>0.19779658809815254</v>
      </c>
      <c r="L54" s="33">
        <v>25250.953767781619</v>
      </c>
      <c r="M54" s="54">
        <f t="shared" si="5"/>
        <v>17430.26737756341</v>
      </c>
      <c r="N54" s="37">
        <f t="shared" si="6"/>
        <v>0.69028154492141058</v>
      </c>
    </row>
    <row r="55" spans="2:14" ht="25.2" thickBot="1" x14ac:dyDescent="0.45">
      <c r="B55" s="14" t="s">
        <v>54</v>
      </c>
      <c r="C55" s="31">
        <v>4384.2676888750002</v>
      </c>
      <c r="D55" s="36">
        <f t="shared" si="0"/>
        <v>5156.5042000000003</v>
      </c>
      <c r="E55" s="37">
        <f t="shared" si="1"/>
        <v>1.1761380841513249</v>
      </c>
      <c r="F55" s="4">
        <v>260.97743500000001</v>
      </c>
      <c r="G55" s="36">
        <f t="shared" si="2"/>
        <v>379.74728699999997</v>
      </c>
      <c r="H55" s="37">
        <f t="shared" si="3"/>
        <v>1.4550962499880495</v>
      </c>
      <c r="I55" s="31">
        <v>238.70844499499998</v>
      </c>
      <c r="J55" s="36">
        <f t="shared" si="4"/>
        <v>74.814755000000005</v>
      </c>
      <c r="K55" s="37">
        <v>0.3134147809540927</v>
      </c>
      <c r="L55" s="31">
        <v>4883.9535688699998</v>
      </c>
      <c r="M55" s="36">
        <f t="shared" si="5"/>
        <v>5611.0662420000008</v>
      </c>
      <c r="N55" s="37">
        <f t="shared" si="6"/>
        <v>1.1488778840496292</v>
      </c>
    </row>
    <row r="56" spans="2:14" ht="25.2" thickBot="1" x14ac:dyDescent="0.45">
      <c r="B56" s="7" t="s">
        <v>55</v>
      </c>
      <c r="C56" s="32">
        <v>4384.2676888750002</v>
      </c>
      <c r="D56" s="54">
        <f t="shared" si="0"/>
        <v>5156.5042000000003</v>
      </c>
      <c r="E56" s="37">
        <f t="shared" si="1"/>
        <v>1.1761380841513249</v>
      </c>
      <c r="F56" s="19">
        <v>260.97743500000001</v>
      </c>
      <c r="G56" s="54">
        <f t="shared" si="2"/>
        <v>379.74728699999997</v>
      </c>
      <c r="H56" s="37">
        <f t="shared" si="3"/>
        <v>1.4550962499880495</v>
      </c>
      <c r="I56" s="32">
        <v>238.70844499499998</v>
      </c>
      <c r="J56" s="54">
        <f t="shared" si="4"/>
        <v>74.814755000000005</v>
      </c>
      <c r="K56" s="37">
        <v>0.3134147809540927</v>
      </c>
      <c r="L56" s="33">
        <v>4883.9535688699998</v>
      </c>
      <c r="M56" s="54">
        <f t="shared" si="5"/>
        <v>5611.0662420000008</v>
      </c>
      <c r="N56" s="37">
        <f t="shared" si="6"/>
        <v>1.1488778840496292</v>
      </c>
    </row>
    <row r="57" spans="2:14" ht="43.2" customHeight="1" thickBot="1" x14ac:dyDescent="0.45">
      <c r="B57" s="13" t="s">
        <v>56</v>
      </c>
      <c r="C57" s="32">
        <v>52893.350027479391</v>
      </c>
      <c r="D57" s="54">
        <f t="shared" si="0"/>
        <v>32297.126737261802</v>
      </c>
      <c r="E57" s="37">
        <f t="shared" si="1"/>
        <v>0.61060845494722216</v>
      </c>
      <c r="F57" s="19">
        <v>24513.757372309999</v>
      </c>
      <c r="G57" s="54">
        <f t="shared" si="2"/>
        <v>18967.300027373443</v>
      </c>
      <c r="H57" s="37">
        <f t="shared" si="3"/>
        <v>0.77374103607627009</v>
      </c>
      <c r="I57" s="32">
        <v>18743.680988716831</v>
      </c>
      <c r="J57" s="54">
        <f t="shared" si="4"/>
        <v>12081.415660613171</v>
      </c>
      <c r="K57" s="37">
        <v>0.66281939327135764</v>
      </c>
      <c r="L57" s="33">
        <v>96150.788388506218</v>
      </c>
      <c r="M57" s="54">
        <f t="shared" si="5"/>
        <v>63345.842425248418</v>
      </c>
      <c r="N57" s="37">
        <f t="shared" si="6"/>
        <v>0.65881771212622453</v>
      </c>
    </row>
    <row r="58" spans="2:14" ht="25.2" thickBot="1" x14ac:dyDescent="0.45">
      <c r="B58" s="14" t="s">
        <v>57</v>
      </c>
      <c r="C58" s="31">
        <v>13616</v>
      </c>
      <c r="D58" s="36">
        <f t="shared" si="0"/>
        <v>6874.0360319999991</v>
      </c>
      <c r="E58" s="37">
        <f t="shared" si="1"/>
        <v>0.50484988484136306</v>
      </c>
      <c r="F58" s="4">
        <v>340.9</v>
      </c>
      <c r="G58" s="36">
        <f t="shared" si="2"/>
        <v>25.685099999999998</v>
      </c>
      <c r="H58" s="37">
        <f t="shared" si="3"/>
        <v>7.5344969199178644E-2</v>
      </c>
      <c r="I58" s="31">
        <v>734.86147420000009</v>
      </c>
      <c r="J58" s="36">
        <f t="shared" si="4"/>
        <v>382.99060700000001</v>
      </c>
      <c r="K58" s="37">
        <v>0.52117388167196965</v>
      </c>
      <c r="L58" s="31">
        <v>14694</v>
      </c>
      <c r="M58" s="36">
        <f t="shared" si="5"/>
        <v>7282.7117389999985</v>
      </c>
      <c r="N58" s="37">
        <f t="shared" si="6"/>
        <v>0.49562486314141818</v>
      </c>
    </row>
    <row r="59" spans="2:14" ht="25.2" thickBot="1" x14ac:dyDescent="0.45">
      <c r="B59" s="7" t="s">
        <v>58</v>
      </c>
      <c r="C59" s="32">
        <v>13616</v>
      </c>
      <c r="D59" s="54">
        <f t="shared" si="0"/>
        <v>6874.0360319999991</v>
      </c>
      <c r="E59" s="37">
        <f t="shared" si="1"/>
        <v>0.50484988484136306</v>
      </c>
      <c r="F59" s="32">
        <v>340.9</v>
      </c>
      <c r="G59" s="54">
        <f t="shared" si="2"/>
        <v>25.685099999999998</v>
      </c>
      <c r="H59" s="37">
        <f t="shared" si="3"/>
        <v>7.5344969199178644E-2</v>
      </c>
      <c r="I59" s="32">
        <v>734.86147420000009</v>
      </c>
      <c r="J59" s="54">
        <f t="shared" si="4"/>
        <v>382.99060700000001</v>
      </c>
      <c r="K59" s="37">
        <v>0.52117388167196965</v>
      </c>
      <c r="L59" s="41">
        <v>14694</v>
      </c>
      <c r="M59" s="54">
        <f t="shared" si="5"/>
        <v>7282.7117389999985</v>
      </c>
      <c r="N59" s="37">
        <f t="shared" si="6"/>
        <v>0.49562486314141818</v>
      </c>
    </row>
    <row r="60" spans="2:14" ht="25.2" thickBot="1" x14ac:dyDescent="0.45">
      <c r="B60" s="10" t="s">
        <v>59</v>
      </c>
      <c r="C60" s="31">
        <v>495.14552140000001</v>
      </c>
      <c r="D60" s="36">
        <f t="shared" si="0"/>
        <v>44.476669999999999</v>
      </c>
      <c r="E60" s="37">
        <f t="shared" si="1"/>
        <v>8.9825451463732053E-2</v>
      </c>
      <c r="F60" s="4">
        <v>32.554572</v>
      </c>
      <c r="G60" s="36">
        <f t="shared" si="2"/>
        <v>0.71499999999999997</v>
      </c>
      <c r="H60" s="37">
        <f t="shared" si="3"/>
        <v>2.1963120878996656E-2</v>
      </c>
      <c r="I60" s="31">
        <v>278.23442779999999</v>
      </c>
      <c r="J60" s="36">
        <f t="shared" si="4"/>
        <v>36.06915</v>
      </c>
      <c r="K60" s="37">
        <v>0.12963582646906358</v>
      </c>
      <c r="L60" s="31">
        <v>805.93452120000006</v>
      </c>
      <c r="M60" s="36">
        <f t="shared" si="5"/>
        <v>81.260819999999995</v>
      </c>
      <c r="N60" s="37">
        <f t="shared" si="6"/>
        <v>0.10082806712263213</v>
      </c>
    </row>
    <row r="61" spans="2:14" ht="25.2" thickBot="1" x14ac:dyDescent="0.45">
      <c r="B61" s="12" t="s">
        <v>60</v>
      </c>
      <c r="C61" s="31">
        <v>9.0410000000000004</v>
      </c>
      <c r="D61" s="36">
        <f t="shared" si="0"/>
        <v>2.63</v>
      </c>
      <c r="E61" s="37">
        <f t="shared" si="1"/>
        <v>0.29089702466541312</v>
      </c>
      <c r="F61" s="4">
        <v>17.722200000000001</v>
      </c>
      <c r="G61" s="36">
        <f t="shared" si="2"/>
        <v>7.6611000000000002</v>
      </c>
      <c r="H61" s="37">
        <f t="shared" si="3"/>
        <v>0.43228831634898601</v>
      </c>
      <c r="I61" s="31">
        <v>3.1905999999999999</v>
      </c>
      <c r="J61" s="36">
        <f t="shared" si="4"/>
        <v>1.3431</v>
      </c>
      <c r="K61" s="37">
        <v>0.42095530621199773</v>
      </c>
      <c r="L61" s="31">
        <v>29.953800000000001</v>
      </c>
      <c r="M61" s="36">
        <f t="shared" si="5"/>
        <v>11.6342</v>
      </c>
      <c r="N61" s="37">
        <f t="shared" si="6"/>
        <v>0.38840481007418087</v>
      </c>
    </row>
    <row r="62" spans="2:14" ht="25.2" thickBot="1" x14ac:dyDescent="0.45">
      <c r="B62" s="7" t="s">
        <v>61</v>
      </c>
      <c r="C62" s="32">
        <v>504.1865214</v>
      </c>
      <c r="D62" s="54">
        <f t="shared" si="0"/>
        <v>47.106670000000001</v>
      </c>
      <c r="E62" s="37">
        <f t="shared" si="1"/>
        <v>9.3431037920642043E-2</v>
      </c>
      <c r="F62" s="19">
        <v>50.276771999999994</v>
      </c>
      <c r="G62" s="54">
        <f t="shared" si="2"/>
        <v>8.3760999999999992</v>
      </c>
      <c r="H62" s="37">
        <f t="shared" si="3"/>
        <v>0.1665997968206869</v>
      </c>
      <c r="I62" s="32">
        <v>281.42502780000001</v>
      </c>
      <c r="J62" s="54">
        <f t="shared" si="4"/>
        <v>37.41225</v>
      </c>
      <c r="K62" s="37">
        <v>0.13293860284021264</v>
      </c>
      <c r="L62" s="33">
        <v>835.88832120000006</v>
      </c>
      <c r="M62" s="54">
        <f t="shared" si="5"/>
        <v>92.895020000000002</v>
      </c>
      <c r="N62" s="37">
        <f t="shared" si="6"/>
        <v>0.11113329094805398</v>
      </c>
    </row>
    <row r="63" spans="2:14" ht="25.2" thickBot="1" x14ac:dyDescent="0.45">
      <c r="B63" s="7" t="s">
        <v>62</v>
      </c>
      <c r="C63" s="33">
        <v>67015</v>
      </c>
      <c r="D63" s="53">
        <f t="shared" si="0"/>
        <v>39218.2694392618</v>
      </c>
      <c r="E63" s="37">
        <f t="shared" si="1"/>
        <v>0.5852162864920063</v>
      </c>
      <c r="F63" s="19">
        <v>24906</v>
      </c>
      <c r="G63" s="53">
        <f t="shared" si="2"/>
        <v>19001.361227373443</v>
      </c>
      <c r="H63" s="37">
        <f t="shared" si="3"/>
        <v>0.76292303972430109</v>
      </c>
      <c r="I63" s="33">
        <v>19759.967490716834</v>
      </c>
      <c r="J63" s="53">
        <f t="shared" si="4"/>
        <v>12501.81851761317</v>
      </c>
      <c r="K63" s="38">
        <v>0.65000502271308258</v>
      </c>
      <c r="L63" s="33">
        <v>111681.54298322122</v>
      </c>
      <c r="M63" s="53">
        <f t="shared" si="5"/>
        <v>70721.449184248413</v>
      </c>
      <c r="N63" s="37">
        <f t="shared" si="6"/>
        <v>0.63324204962742536</v>
      </c>
    </row>
    <row r="64" spans="2:14" ht="18" customHeight="1" x14ac:dyDescent="0.4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9" t="s">
        <v>63</v>
      </c>
    </row>
    <row r="65" spans="2:10" hidden="1" x14ac:dyDescent="0.3">
      <c r="B65" s="25"/>
      <c r="D65" s="26"/>
      <c r="E65" s="26"/>
    </row>
    <row r="66" spans="2:10" hidden="1" x14ac:dyDescent="0.3">
      <c r="B66" s="25"/>
      <c r="D66" s="26">
        <v>3455426.9300000006</v>
      </c>
      <c r="E66" s="26"/>
      <c r="G66" s="20">
        <v>1761190.25</v>
      </c>
      <c r="J66" s="24">
        <v>1741215.06</v>
      </c>
    </row>
    <row r="67" spans="2:10" hidden="1" x14ac:dyDescent="0.3">
      <c r="B67" s="25"/>
      <c r="D67" s="26">
        <v>7488400.7800000003</v>
      </c>
      <c r="E67" s="26"/>
      <c r="G67" s="20">
        <v>4389808.62</v>
      </c>
      <c r="J67" s="24">
        <v>614783.5</v>
      </c>
    </row>
    <row r="68" spans="2:10" hidden="1" x14ac:dyDescent="0.3">
      <c r="B68" s="25"/>
      <c r="D68" s="26">
        <v>73644</v>
      </c>
      <c r="E68" s="26"/>
      <c r="G68" s="20">
        <v>202155</v>
      </c>
      <c r="J68" s="24">
        <v>282811</v>
      </c>
    </row>
    <row r="69" spans="2:10" hidden="1" x14ac:dyDescent="0.3">
      <c r="B69" s="25"/>
      <c r="D69" s="26">
        <v>11705498.279999999</v>
      </c>
      <c r="E69" s="26"/>
      <c r="G69" s="20">
        <v>3532362.2768999999</v>
      </c>
      <c r="J69" s="24">
        <v>1881232.84</v>
      </c>
    </row>
    <row r="70" spans="2:10" hidden="1" x14ac:dyDescent="0.3">
      <c r="B70" s="25"/>
      <c r="D70" s="26">
        <v>7775940.1800000006</v>
      </c>
      <c r="E70" s="26"/>
      <c r="G70" s="20">
        <v>4376779.12</v>
      </c>
      <c r="J70" s="24">
        <v>3033484.33</v>
      </c>
    </row>
    <row r="71" spans="2:10" hidden="1" x14ac:dyDescent="0.3">
      <c r="B71" s="25"/>
      <c r="D71" s="26">
        <v>3679190.48</v>
      </c>
      <c r="E71" s="26"/>
      <c r="G71" s="20">
        <v>1796339.8</v>
      </c>
      <c r="J71" s="24">
        <v>3427230.0300000003</v>
      </c>
    </row>
    <row r="72" spans="2:10" hidden="1" x14ac:dyDescent="0.3">
      <c r="B72" s="25"/>
      <c r="D72" s="26">
        <v>470587</v>
      </c>
      <c r="E72" s="26"/>
      <c r="G72" s="20">
        <v>893724.06</v>
      </c>
      <c r="J72" s="24">
        <v>587455.08000000007</v>
      </c>
    </row>
    <row r="73" spans="2:10" hidden="1" x14ac:dyDescent="0.3">
      <c r="B73" s="25"/>
      <c r="D73" s="26">
        <v>33489338.840000004</v>
      </c>
      <c r="E73" s="26"/>
      <c r="G73" s="20">
        <v>7407030.4399999995</v>
      </c>
      <c r="J73" s="24">
        <v>4761054.1999999993</v>
      </c>
    </row>
    <row r="74" spans="2:10" hidden="1" x14ac:dyDescent="0.3">
      <c r="B74" s="25"/>
      <c r="D74" s="26">
        <v>47208761.112089999</v>
      </c>
      <c r="E74" s="26"/>
      <c r="G74" s="20">
        <v>32055872.96965</v>
      </c>
      <c r="J74" s="24">
        <v>8505114.0580700003</v>
      </c>
    </row>
    <row r="75" spans="2:10" hidden="1" x14ac:dyDescent="0.3">
      <c r="B75" s="25"/>
      <c r="D75" s="26">
        <v>62879390.8675</v>
      </c>
      <c r="E75" s="26"/>
      <c r="G75" s="20">
        <v>33791514.640000001</v>
      </c>
      <c r="J75" s="24">
        <v>70554336.840000004</v>
      </c>
    </row>
    <row r="76" spans="2:10" hidden="1" x14ac:dyDescent="0.3">
      <c r="B76" s="25"/>
      <c r="D76" s="26">
        <v>1828280.24</v>
      </c>
      <c r="E76" s="26"/>
      <c r="G76" s="20">
        <v>4705682.12</v>
      </c>
      <c r="J76" s="24">
        <v>14614990.699999999</v>
      </c>
    </row>
    <row r="77" spans="2:10" hidden="1" x14ac:dyDescent="0.3">
      <c r="B77" s="25"/>
      <c r="D77" s="26">
        <v>9254850.9000000004</v>
      </c>
      <c r="E77" s="26"/>
      <c r="G77" s="20">
        <v>7049747.7050000001</v>
      </c>
      <c r="J77" s="24">
        <v>1769863.80764</v>
      </c>
    </row>
    <row r="78" spans="2:10" hidden="1" x14ac:dyDescent="0.3">
      <c r="B78" s="25"/>
      <c r="D78" s="26">
        <v>189309309.60959002</v>
      </c>
      <c r="E78" s="26"/>
      <c r="G78" s="20">
        <v>101962207.00155</v>
      </c>
      <c r="J78" s="24">
        <v>111773571.44571</v>
      </c>
    </row>
    <row r="79" spans="2:10" hidden="1" x14ac:dyDescent="0.3">
      <c r="B79" s="25"/>
      <c r="D79" s="26">
        <v>13699554.162287399</v>
      </c>
      <c r="E79" s="26"/>
      <c r="G79" s="20">
        <v>5315837.4000000004</v>
      </c>
      <c r="J79" s="24">
        <v>518734.33999999997</v>
      </c>
    </row>
    <row r="80" spans="2:10" hidden="1" x14ac:dyDescent="0.3">
      <c r="B80" s="25"/>
      <c r="D80" s="26">
        <v>163827.04</v>
      </c>
      <c r="E80" s="26"/>
      <c r="G80" s="20">
        <v>169700.08000000002</v>
      </c>
      <c r="J80" s="24">
        <v>530854</v>
      </c>
    </row>
    <row r="81" spans="2:10" hidden="1" x14ac:dyDescent="0.3">
      <c r="B81" s="25"/>
      <c r="D81" s="26">
        <v>1165</v>
      </c>
      <c r="E81" s="26"/>
      <c r="G81" s="20">
        <v>20</v>
      </c>
      <c r="J81" s="24">
        <v>22843.544000000002</v>
      </c>
    </row>
    <row r="82" spans="2:10" hidden="1" x14ac:dyDescent="0.3">
      <c r="B82" s="25"/>
      <c r="D82" s="26">
        <v>284857.80700000003</v>
      </c>
      <c r="E82" s="26"/>
      <c r="G82" s="20">
        <v>258670.46954000002</v>
      </c>
      <c r="J82" s="24">
        <v>328234.23330000002</v>
      </c>
    </row>
    <row r="83" spans="2:10" hidden="1" x14ac:dyDescent="0.3">
      <c r="B83" s="25"/>
      <c r="D83" s="26">
        <v>0</v>
      </c>
      <c r="E83" s="26"/>
      <c r="G83" s="20">
        <v>0</v>
      </c>
      <c r="J83" s="24">
        <v>0</v>
      </c>
    </row>
    <row r="84" spans="2:10" hidden="1" x14ac:dyDescent="0.3">
      <c r="B84" s="25"/>
      <c r="D84" s="26">
        <v>2038623.04</v>
      </c>
      <c r="E84" s="26"/>
      <c r="G84" s="20">
        <v>516679.67999999999</v>
      </c>
      <c r="J84" s="24">
        <v>130980.5438</v>
      </c>
    </row>
    <row r="85" spans="2:10" hidden="1" x14ac:dyDescent="0.3">
      <c r="B85" s="25"/>
      <c r="D85" s="26">
        <v>40113609.640770003</v>
      </c>
      <c r="E85" s="26"/>
      <c r="G85" s="20">
        <v>31917428.27365341</v>
      </c>
      <c r="J85" s="24">
        <v>2211026.7069999999</v>
      </c>
    </row>
    <row r="86" spans="2:10" hidden="1" x14ac:dyDescent="0.3">
      <c r="B86" s="25"/>
      <c r="D86" s="26">
        <v>1632004.6</v>
      </c>
      <c r="E86" s="26"/>
      <c r="G86" s="20">
        <v>551577</v>
      </c>
      <c r="J86" s="24">
        <v>1037442.68</v>
      </c>
    </row>
    <row r="87" spans="2:10" hidden="1" x14ac:dyDescent="0.3">
      <c r="B87" s="25"/>
      <c r="D87" s="26">
        <v>14931474.894889999</v>
      </c>
      <c r="E87" s="26"/>
      <c r="G87" s="20">
        <v>27511836.158619996</v>
      </c>
      <c r="J87" s="24">
        <v>963089.46539999999</v>
      </c>
    </row>
    <row r="88" spans="2:10" hidden="1" x14ac:dyDescent="0.3">
      <c r="B88" s="25"/>
      <c r="D88" s="26">
        <v>11234.002</v>
      </c>
      <c r="E88" s="26"/>
      <c r="G88" s="20">
        <v>1905863.203</v>
      </c>
      <c r="J88" s="24">
        <v>41837</v>
      </c>
    </row>
    <row r="89" spans="2:10" hidden="1" x14ac:dyDescent="0.3">
      <c r="B89" s="25"/>
      <c r="D89" s="26">
        <v>4869379.9290705547</v>
      </c>
      <c r="E89" s="26"/>
      <c r="G89" s="20">
        <v>5167918.2961808853</v>
      </c>
      <c r="J89" s="24">
        <v>129106</v>
      </c>
    </row>
    <row r="90" spans="2:10" hidden="1" x14ac:dyDescent="0.3">
      <c r="B90" s="25"/>
      <c r="D90" s="26">
        <v>94126</v>
      </c>
      <c r="E90" s="26"/>
      <c r="G90" s="20">
        <v>200755.21</v>
      </c>
      <c r="J90" s="24">
        <v>239653.4</v>
      </c>
    </row>
    <row r="91" spans="2:10" hidden="1" x14ac:dyDescent="0.3">
      <c r="B91" s="25"/>
      <c r="D91" s="26">
        <v>700</v>
      </c>
      <c r="E91" s="26"/>
      <c r="G91" s="20">
        <v>156532</v>
      </c>
      <c r="J91" s="24">
        <v>29630</v>
      </c>
    </row>
    <row r="92" spans="2:10" hidden="1" x14ac:dyDescent="0.3">
      <c r="B92" s="25"/>
      <c r="D92" s="26">
        <v>94503</v>
      </c>
      <c r="E92" s="26"/>
      <c r="G92" s="20">
        <v>6040</v>
      </c>
      <c r="J92" s="24">
        <v>5679.3239999999996</v>
      </c>
    </row>
    <row r="93" spans="2:10" hidden="1" x14ac:dyDescent="0.3">
      <c r="B93" s="25"/>
      <c r="D93" s="26">
        <v>368319.72112</v>
      </c>
      <c r="E93" s="26"/>
      <c r="G93" s="20">
        <v>1261404.221340175</v>
      </c>
      <c r="J93" s="24">
        <v>813.53791000000001</v>
      </c>
    </row>
    <row r="94" spans="2:10" hidden="1" x14ac:dyDescent="0.3">
      <c r="B94" s="25"/>
      <c r="D94" s="26">
        <v>0</v>
      </c>
      <c r="E94" s="26"/>
      <c r="G94" s="20">
        <v>0</v>
      </c>
      <c r="J94" s="24">
        <v>0</v>
      </c>
    </row>
    <row r="95" spans="2:10" hidden="1" x14ac:dyDescent="0.3">
      <c r="B95" s="25"/>
      <c r="D95" s="26">
        <v>0</v>
      </c>
      <c r="E95" s="26"/>
      <c r="G95" s="20">
        <v>0</v>
      </c>
      <c r="J95" s="24">
        <v>0</v>
      </c>
    </row>
    <row r="96" spans="2:10" hidden="1" x14ac:dyDescent="0.3">
      <c r="B96" s="25"/>
      <c r="D96" s="26">
        <v>0</v>
      </c>
      <c r="E96" s="26"/>
      <c r="G96" s="20">
        <v>26590</v>
      </c>
      <c r="J96" s="24">
        <v>0</v>
      </c>
    </row>
    <row r="97" spans="2:10" ht="15" hidden="1" thickBot="1" x14ac:dyDescent="0.35">
      <c r="B97" s="25"/>
      <c r="D97" s="26">
        <v>30451</v>
      </c>
      <c r="E97" s="26"/>
      <c r="G97" s="20">
        <v>39754</v>
      </c>
      <c r="J97" s="24">
        <v>6102</v>
      </c>
    </row>
    <row r="98" spans="2:10" ht="25.2" hidden="1" thickBot="1" x14ac:dyDescent="0.45">
      <c r="B98" s="25"/>
      <c r="C98" s="5"/>
      <c r="D98" s="26">
        <v>0</v>
      </c>
      <c r="E98" s="26"/>
      <c r="G98" s="20">
        <v>64</v>
      </c>
      <c r="J98" s="24">
        <v>0</v>
      </c>
    </row>
    <row r="99" spans="2:10" ht="25.2" hidden="1" thickBot="1" x14ac:dyDescent="0.45">
      <c r="B99" s="25"/>
      <c r="C99" s="5"/>
      <c r="D99" s="26">
        <v>880594.24</v>
      </c>
      <c r="E99" s="26"/>
      <c r="G99" s="20">
        <v>7638322.4278500006</v>
      </c>
      <c r="J99" s="24">
        <v>914763.76800000004</v>
      </c>
    </row>
    <row r="100" spans="2:10" ht="25.2" hidden="1" thickBot="1" x14ac:dyDescent="0.45">
      <c r="B100" s="25"/>
      <c r="C100" s="8"/>
      <c r="D100" s="26">
        <v>79214424.077137947</v>
      </c>
      <c r="E100" s="26"/>
      <c r="G100" s="20">
        <v>82644992.420184463</v>
      </c>
      <c r="J100" s="24">
        <v>7110790.5434100004</v>
      </c>
    </row>
    <row r="101" spans="2:10" ht="25.2" hidden="1" thickBot="1" x14ac:dyDescent="0.45">
      <c r="B101" s="25"/>
      <c r="C101" s="19"/>
      <c r="D101" s="26">
        <v>200741.97899999999</v>
      </c>
      <c r="E101" s="26"/>
      <c r="G101" s="20">
        <v>286850.96900000004</v>
      </c>
      <c r="J101" s="24">
        <v>227623.215</v>
      </c>
    </row>
    <row r="102" spans="2:10" hidden="1" x14ac:dyDescent="0.3">
      <c r="B102" s="25"/>
      <c r="C102" s="26"/>
      <c r="D102" s="26">
        <v>3492.72</v>
      </c>
      <c r="E102" s="26"/>
      <c r="G102" s="20">
        <v>20564.32</v>
      </c>
      <c r="J102" s="24">
        <v>10909.88</v>
      </c>
    </row>
    <row r="103" spans="2:10" hidden="1" x14ac:dyDescent="0.3">
      <c r="B103" s="27"/>
      <c r="C103" s="28"/>
      <c r="D103" s="28">
        <v>13024.867</v>
      </c>
      <c r="E103" s="28"/>
      <c r="G103" s="20">
        <v>79993.692999999999</v>
      </c>
      <c r="J103" s="24">
        <v>212322.198</v>
      </c>
    </row>
    <row r="104" spans="2:10" hidden="1" x14ac:dyDescent="0.3">
      <c r="D104" s="24">
        <v>410174.91989000002</v>
      </c>
      <c r="G104" s="20">
        <v>11748</v>
      </c>
      <c r="J104" s="24">
        <v>129726.1740117</v>
      </c>
    </row>
    <row r="105" spans="2:10" hidden="1" x14ac:dyDescent="0.3">
      <c r="D105" s="24">
        <v>2255057.2000000002</v>
      </c>
      <c r="G105" s="20">
        <v>869171</v>
      </c>
      <c r="J105" s="24">
        <v>601065.6</v>
      </c>
    </row>
    <row r="106" spans="2:10" hidden="1" x14ac:dyDescent="0.3">
      <c r="D106" s="24">
        <v>2882491.6858900003</v>
      </c>
      <c r="G106" s="20">
        <v>1268327.9820000001</v>
      </c>
      <c r="J106" s="24">
        <v>1181647.0670117</v>
      </c>
    </row>
    <row r="107" spans="2:10" hidden="1" x14ac:dyDescent="0.3">
      <c r="D107" s="24">
        <v>82096915.763027951</v>
      </c>
      <c r="G107" s="20">
        <v>83913320.402184457</v>
      </c>
      <c r="J107" s="24">
        <v>8292437.6104217004</v>
      </c>
    </row>
    <row r="108" spans="2:10" hidden="1" x14ac:dyDescent="0.3">
      <c r="D108" s="24">
        <v>51565042</v>
      </c>
      <c r="G108" s="20">
        <v>3797472.8699999996</v>
      </c>
      <c r="J108" s="24">
        <v>748147.55</v>
      </c>
    </row>
    <row r="109" spans="2:10" hidden="1" x14ac:dyDescent="0.3">
      <c r="D109" s="24">
        <v>51565042</v>
      </c>
      <c r="G109" s="20">
        <v>3797472.8699999996</v>
      </c>
      <c r="J109" s="24">
        <v>748147.55</v>
      </c>
    </row>
    <row r="110" spans="2:10" hidden="1" x14ac:dyDescent="0.3">
      <c r="D110" s="24">
        <v>322971267.37261802</v>
      </c>
      <c r="G110" s="20">
        <v>189673000.27373445</v>
      </c>
      <c r="J110" s="24">
        <v>120814156.6061317</v>
      </c>
    </row>
    <row r="111" spans="2:10" hidden="1" x14ac:dyDescent="0.3">
      <c r="D111" s="24">
        <v>68740360.319999993</v>
      </c>
      <c r="G111" s="20">
        <v>256851</v>
      </c>
      <c r="J111" s="24">
        <v>3829906.07</v>
      </c>
    </row>
    <row r="112" spans="2:10" hidden="1" x14ac:dyDescent="0.3">
      <c r="D112" s="24">
        <v>68740360.319999993</v>
      </c>
      <c r="G112" s="20">
        <v>256851</v>
      </c>
      <c r="J112" s="24">
        <v>3829906.07</v>
      </c>
    </row>
    <row r="113" spans="4:10" hidden="1" x14ac:dyDescent="0.3">
      <c r="D113" s="24">
        <v>444766.7</v>
      </c>
      <c r="G113" s="20">
        <v>7150</v>
      </c>
      <c r="J113" s="24">
        <v>360691.5</v>
      </c>
    </row>
    <row r="114" spans="4:10" hidden="1" x14ac:dyDescent="0.3">
      <c r="D114" s="24">
        <v>26300</v>
      </c>
      <c r="G114" s="20">
        <v>76611</v>
      </c>
      <c r="J114" s="24">
        <v>13431</v>
      </c>
    </row>
    <row r="115" spans="4:10" hidden="1" x14ac:dyDescent="0.3">
      <c r="D115" s="24">
        <v>471066.7</v>
      </c>
      <c r="G115" s="20">
        <v>83761</v>
      </c>
      <c r="J115" s="24">
        <v>374122.5</v>
      </c>
    </row>
    <row r="116" spans="4:10" hidden="1" x14ac:dyDescent="0.3">
      <c r="D116" s="24">
        <v>392182694.392618</v>
      </c>
      <c r="G116" s="20">
        <v>190013612.27373445</v>
      </c>
      <c r="J116" s="24">
        <v>125018185.1761317</v>
      </c>
    </row>
  </sheetData>
  <mergeCells count="14">
    <mergeCell ref="F9:H9"/>
    <mergeCell ref="I9:K9"/>
    <mergeCell ref="L9:N9"/>
    <mergeCell ref="M2:N2"/>
    <mergeCell ref="B4:N4"/>
    <mergeCell ref="B5:N5"/>
    <mergeCell ref="B6:N6"/>
    <mergeCell ref="B7:B10"/>
    <mergeCell ref="C7:E8"/>
    <mergeCell ref="F7:H8"/>
    <mergeCell ref="I7:K8"/>
    <mergeCell ref="L7:N8"/>
    <mergeCell ref="C9:E9"/>
    <mergeCell ref="M3:N3"/>
  </mergeCells>
  <pageMargins left="0.55000000000000004" right="0" top="0.9" bottom="0.24" header="0.53" footer="0.3"/>
  <pageSetup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BankWise Achievements Vs Target</vt:lpstr>
      <vt:lpstr>'BankWise Achievements Vs Target'!Print_Area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2021-11-09T07:24:29Z</cp:lastPrinted>
  <dcterms:created xsi:type="dcterms:W3CDTF">2020-08-10T05:35:40Z</dcterms:created>
  <dcterms:modified xsi:type="dcterms:W3CDTF">2021-11-15T07:14:36Z</dcterms:modified>
</cp:coreProperties>
</file>