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8 MEETING\final 158\"/>
    </mc:Choice>
  </mc:AlternateContent>
  <bookViews>
    <workbookView xWindow="-108" yWindow="-108" windowWidth="23268" windowHeight="12576"/>
  </bookViews>
  <sheets>
    <sheet name="LIG + MIG" sheetId="4" r:id="rId1"/>
  </sheets>
  <definedNames>
    <definedName name="_xlnm.Print_Area" localSheetId="0">'LIG + MIG'!$B$1:$AO$35</definedName>
  </definedNames>
  <calcPr calcId="162913"/>
</workbook>
</file>

<file path=xl/calcChain.xml><?xml version="1.0" encoding="utf-8"?>
<calcChain xmlns="http://schemas.openxmlformats.org/spreadsheetml/2006/main">
  <c r="AG34" i="4" l="1"/>
  <c r="AF34" i="4"/>
  <c r="AI34" i="4" l="1"/>
  <c r="AH34" i="4"/>
  <c r="AK34" i="4" l="1"/>
  <c r="AJ34" i="4"/>
  <c r="AM7" i="4" l="1"/>
  <c r="AM8" i="4"/>
  <c r="AM9" i="4"/>
  <c r="AM10" i="4"/>
  <c r="AM11" i="4"/>
  <c r="AM12" i="4"/>
  <c r="AM13" i="4"/>
  <c r="AM14" i="4"/>
  <c r="AM16" i="4"/>
  <c r="AM17" i="4"/>
  <c r="AM19" i="4"/>
  <c r="AM20" i="4"/>
  <c r="AM23" i="4"/>
  <c r="AM24" i="4"/>
  <c r="AM32" i="4"/>
  <c r="AL6" i="4"/>
  <c r="AL7" i="4"/>
  <c r="AL8" i="4"/>
  <c r="AL9" i="4"/>
  <c r="AL10" i="4"/>
  <c r="AL11" i="4"/>
  <c r="AL12" i="4"/>
  <c r="AL13" i="4"/>
  <c r="AL14" i="4"/>
  <c r="AL16" i="4"/>
  <c r="AL17" i="4"/>
  <c r="AL18" i="4"/>
  <c r="AL19" i="4"/>
  <c r="AL20" i="4"/>
  <c r="AL23" i="4"/>
  <c r="AL24" i="4"/>
  <c r="AL32" i="4"/>
  <c r="AM5" i="4"/>
  <c r="AL5" i="4"/>
  <c r="AC34" i="4"/>
  <c r="AB34" i="4"/>
  <c r="AM34" i="4" l="1"/>
  <c r="AL34" i="4"/>
  <c r="Y34" i="4"/>
  <c r="X34" i="4"/>
  <c r="U34" i="4"/>
  <c r="T34" i="4"/>
  <c r="Q34" i="4"/>
  <c r="S34" i="4" s="1"/>
  <c r="P34" i="4"/>
  <c r="R34" i="4" s="1"/>
  <c r="M34" i="4"/>
  <c r="L34" i="4"/>
  <c r="K34" i="4"/>
  <c r="J34" i="4"/>
  <c r="I34" i="4"/>
  <c r="H34" i="4"/>
  <c r="G34" i="4"/>
  <c r="F34" i="4"/>
  <c r="E34" i="4"/>
  <c r="D34" i="4"/>
  <c r="AA33" i="4"/>
  <c r="Z33" i="4"/>
  <c r="AA32" i="4"/>
  <c r="Z32" i="4"/>
  <c r="AA24" i="4"/>
  <c r="Z24" i="4"/>
  <c r="AA23" i="4"/>
  <c r="Z23" i="4"/>
  <c r="AA22" i="4"/>
  <c r="Z22" i="4"/>
  <c r="AA20" i="4"/>
  <c r="Z20" i="4"/>
  <c r="AA19" i="4"/>
  <c r="Z19" i="4"/>
  <c r="AA18" i="4"/>
  <c r="Z18" i="4"/>
  <c r="AA17" i="4"/>
  <c r="Z17" i="4"/>
  <c r="AA16" i="4"/>
  <c r="Z16" i="4"/>
  <c r="AA15" i="4"/>
  <c r="Z15" i="4"/>
  <c r="AA14" i="4"/>
  <c r="Z14" i="4"/>
  <c r="AA13" i="4"/>
  <c r="Z13" i="4"/>
  <c r="AA12" i="4"/>
  <c r="Z12" i="4"/>
  <c r="AA11" i="4"/>
  <c r="Z11" i="4"/>
  <c r="AA10" i="4"/>
  <c r="Z10" i="4"/>
  <c r="AA9" i="4"/>
  <c r="Z9" i="4"/>
  <c r="AA8" i="4"/>
  <c r="Z8" i="4"/>
  <c r="AA7" i="4"/>
  <c r="Z7" i="4"/>
  <c r="AA6" i="4"/>
  <c r="Z6" i="4"/>
  <c r="AA5" i="4"/>
  <c r="Z5" i="4"/>
  <c r="N34" i="4" l="1"/>
  <c r="O34" i="4"/>
  <c r="W8" i="4"/>
  <c r="W12" i="4"/>
  <c r="V6" i="4"/>
  <c r="V7" i="4"/>
  <c r="V9" i="4"/>
  <c r="V11" i="4"/>
  <c r="V14" i="4"/>
  <c r="V18" i="4"/>
  <c r="V19" i="4"/>
  <c r="V22" i="4"/>
  <c r="V24" i="4"/>
  <c r="W6" i="4"/>
  <c r="W7" i="4"/>
  <c r="W9" i="4"/>
  <c r="W11" i="4"/>
  <c r="W14" i="4"/>
  <c r="W18" i="4"/>
  <c r="W19" i="4"/>
  <c r="W22" i="4"/>
  <c r="W24" i="4"/>
  <c r="Z34" i="4"/>
  <c r="V8" i="4"/>
  <c r="V10" i="4"/>
  <c r="V12" i="4"/>
  <c r="V13" i="4"/>
  <c r="V15" i="4"/>
  <c r="V16" i="4"/>
  <c r="V17" i="4"/>
  <c r="V20" i="4"/>
  <c r="V23" i="4"/>
  <c r="V32" i="4"/>
  <c r="V33" i="4"/>
  <c r="W5" i="4"/>
  <c r="W10" i="4"/>
  <c r="W13" i="4"/>
  <c r="W15" i="4"/>
  <c r="W16" i="4"/>
  <c r="W17" i="4"/>
  <c r="W20" i="4"/>
  <c r="W23" i="4"/>
  <c r="W32" i="4"/>
  <c r="W33" i="4"/>
  <c r="AA34" i="4"/>
  <c r="V5" i="4"/>
  <c r="AO34" i="4" l="1"/>
  <c r="V34" i="4"/>
  <c r="AN34" i="4"/>
  <c r="W34" i="4"/>
</calcChain>
</file>

<file path=xl/sharedStrings.xml><?xml version="1.0" encoding="utf-8"?>
<sst xmlns="http://schemas.openxmlformats.org/spreadsheetml/2006/main" count="87" uniqueCount="55">
  <si>
    <t>Name of Bank</t>
  </si>
  <si>
    <t>No. of Accounts</t>
  </si>
  <si>
    <t>UCO BANK</t>
  </si>
  <si>
    <t>TOTAL</t>
  </si>
  <si>
    <t>Amount Disbursed                                    (in lacs)</t>
  </si>
  <si>
    <t>Loans disbursed under the scheme upto 30.06.2017</t>
  </si>
  <si>
    <t>Loan disbursed under the scheme during the quarter September 2017</t>
  </si>
  <si>
    <t>Loan disbursed under the scheme during the quarter December 2017</t>
  </si>
  <si>
    <t>Cummulative upto 30.09.2017</t>
  </si>
  <si>
    <t>Loan disbursed under the scheme during the quarter March 2018</t>
  </si>
  <si>
    <t>Loan disbursed under the scheme during the quarter June 2018</t>
  </si>
  <si>
    <t>Cummulative upto 30.06.2018</t>
  </si>
  <si>
    <t>Loan disbursed under the scheme during the quarter September 2018</t>
  </si>
  <si>
    <t>Loan disbursed under the scheme during the quarter December 2018</t>
  </si>
  <si>
    <t>Loan disbursed under the scheme during the quarter March 2019</t>
  </si>
  <si>
    <t>Loan disbursed under the scheme during the quarter June 2019</t>
  </si>
  <si>
    <t>Cummulative upto 30.06.2019</t>
  </si>
  <si>
    <t xml:space="preserve">                                                                                                                    Annexure- 1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</si>
  <si>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</si>
  <si>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</si>
  <si>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</si>
  <si>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</si>
  <si>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</si>
  <si>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</si>
  <si>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</si>
  <si>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</si>
  <si>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</si>
  <si>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</si>
  <si>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</si>
  <si>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SLBC PUNJAB</t>
  </si>
  <si>
    <t>Loan disbursed under the scheme during the quarter December 2019</t>
  </si>
  <si>
    <t>Loan disbursed under the scheme during the quarter September 2019</t>
  </si>
  <si>
    <t>Amount Outstanding                                    (in lacs)</t>
  </si>
  <si>
    <t>Bandhan Bank</t>
  </si>
  <si>
    <t>Jana Small Finance Bank</t>
  </si>
  <si>
    <t>Ujjivan Small Finance Bank</t>
  </si>
  <si>
    <t>Capital Small Finance Bank</t>
  </si>
  <si>
    <t>Yes Bank</t>
  </si>
  <si>
    <t>S.No</t>
  </si>
  <si>
    <t>RBL Bank</t>
  </si>
  <si>
    <t>PM Awas Yojana Housing for all by 2022-Credit Linked Subsidy Scheme (CLSS)                                                                                                                      Progress as on 30.09.2021</t>
  </si>
  <si>
    <t>Outstanding as on 30.09.2021</t>
  </si>
  <si>
    <t>Punjab Gramin Bank</t>
  </si>
  <si>
    <t>Punjab State Cooperative Bank</t>
  </si>
  <si>
    <t>AU Small Finance Bank</t>
  </si>
  <si>
    <t>AXIS Bank</t>
  </si>
  <si>
    <t>Kotak Mahindra Bank</t>
  </si>
  <si>
    <t>Federal Bank</t>
  </si>
  <si>
    <t>ICICI Bank</t>
  </si>
  <si>
    <t>HDFC Bank</t>
  </si>
  <si>
    <t>J&amp;K Bank</t>
  </si>
  <si>
    <t>IDBI Bank</t>
  </si>
  <si>
    <t>Loan disbursed under the scheme during the quarter September 2021</t>
  </si>
  <si>
    <t>IndusInd Bank</t>
  </si>
  <si>
    <t>ANNEXURE-25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</si>
</sst>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5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b/>
      <sz val="14.5"/>
      <color theme="1"/>
      <name val="Tahoma"/>
      <family val="2"/>
    </font>
    <font>
      <b/>
      <sz val="18"/>
      <color theme="1"/>
      <name val="Tahoma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1">
    <xf numFmtId="0" fontId="0" fillId="0" borderId="0"/>
    <xf numFmtId="0" fontId="1" fillId="0" borderId="0"/>
    <xf numFmtId="0" fontId="4" fillId="0" borderId="0"/>
    <xf numFmtId="0" fontId="3" fillId="0" borderId="0"/>
    <xf numFmtId="0" fontId="6" fillId="0" borderId="0" applyNumberFormat="0" applyBorder="0" applyProtection="0"/>
    <xf numFmtId="0" fontId="2" fillId="0" borderId="0"/>
    <xf numFmtId="0" fontId="5" fillId="0" borderId="0"/>
    <xf numFmtId="0" fontId="18" fillId="0" borderId="0"/>
    <xf numFmtId="44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</cellStyleXfs>
  <cellXfs count="104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/>
    <xf numFmtId="0" fontId="12" fillId="0" borderId="6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horizontal="center" vertical="top" wrapText="1"/>
    </xf>
    <xf numFmtId="0" fontId="12" fillId="0" borderId="13" xfId="1" applyFont="1" applyFill="1" applyBorder="1" applyAlignment="1">
      <alignment horizontal="center" vertical="top" wrapText="1"/>
    </xf>
    <xf numFmtId="0" fontId="12" fillId="0" borderId="10" xfId="1" applyFont="1" applyFill="1" applyBorder="1" applyAlignment="1">
      <alignment horizontal="center" vertical="top" wrapText="1"/>
    </xf>
    <xf numFmtId="0" fontId="12" fillId="0" borderId="20" xfId="1" applyFont="1" applyFill="1" applyBorder="1" applyAlignment="1">
      <alignment horizontal="center" vertical="top" wrapText="1"/>
    </xf>
    <xf numFmtId="0" fontId="12" fillId="0" borderId="2" xfId="1" applyFont="1" applyFill="1" applyBorder="1" applyAlignment="1">
      <alignment horizontal="center" vertical="top" wrapText="1"/>
    </xf>
    <xf numFmtId="0" fontId="7" fillId="0" borderId="39" xfId="0" applyFont="1" applyFill="1" applyBorder="1"/>
    <xf numFmtId="0" fontId="16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0" borderId="8" xfId="1" applyNumberFormat="1" applyFont="1" applyFill="1" applyBorder="1" applyAlignment="1">
      <alignment horizontal="center" vertical="center" wrapText="1"/>
    </xf>
    <xf numFmtId="1" fontId="16" fillId="0" borderId="13" xfId="1" applyNumberFormat="1" applyFont="1" applyFill="1" applyBorder="1" applyAlignment="1">
      <alignment horizontal="center" vertical="center" wrapText="1"/>
    </xf>
    <xf numFmtId="1" fontId="16" fillId="0" borderId="32" xfId="1" applyNumberFormat="1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 wrapText="1"/>
    </xf>
    <xf numFmtId="1" fontId="16" fillId="0" borderId="20" xfId="1" applyNumberFormat="1" applyFont="1" applyFill="1" applyBorder="1" applyAlignment="1">
      <alignment horizontal="center" vertical="center" wrapText="1"/>
    </xf>
    <xf numFmtId="1" fontId="16" fillId="0" borderId="24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9" fillId="2" borderId="0" xfId="0" applyFont="1" applyFill="1"/>
    <xf numFmtId="0" fontId="7" fillId="2" borderId="0" xfId="0" applyFont="1" applyFill="1"/>
    <xf numFmtId="0" fontId="14" fillId="2" borderId="0" xfId="0" applyFont="1" applyFill="1"/>
    <xf numFmtId="0" fontId="12" fillId="0" borderId="18" xfId="1" applyFont="1" applyFill="1" applyBorder="1" applyAlignment="1">
      <alignment horizontal="center" vertical="top" wrapText="1"/>
    </xf>
    <xf numFmtId="0" fontId="12" fillId="0" borderId="11" xfId="1" applyFont="1" applyFill="1" applyBorder="1" applyAlignment="1">
      <alignment horizontal="center" vertical="top" wrapText="1"/>
    </xf>
    <xf numFmtId="0" fontId="12" fillId="0" borderId="15" xfId="1" applyFont="1" applyFill="1" applyBorder="1" applyAlignment="1">
      <alignment horizontal="center" vertical="top" wrapText="1"/>
    </xf>
    <xf numFmtId="0" fontId="12" fillId="0" borderId="12" xfId="1" applyFont="1" applyFill="1" applyBorder="1" applyAlignment="1">
      <alignment horizontal="center" vertical="top" wrapText="1"/>
    </xf>
    <xf numFmtId="0" fontId="12" fillId="0" borderId="21" xfId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vertical="center" wrapText="1"/>
    </xf>
    <xf numFmtId="0" fontId="12" fillId="0" borderId="3" xfId="1" applyFont="1" applyFill="1" applyBorder="1" applyAlignment="1">
      <alignment horizontal="center" vertical="center" wrapText="1"/>
    </xf>
    <xf numFmtId="1" fontId="12" fillId="0" borderId="3" xfId="1" applyNumberFormat="1" applyFont="1" applyFill="1" applyBorder="1" applyAlignment="1">
      <alignment horizontal="center" vertical="center" wrapText="1"/>
    </xf>
    <xf numFmtId="1" fontId="12" fillId="0" borderId="16" xfId="1" applyNumberFormat="1" applyFont="1" applyFill="1" applyBorder="1" applyAlignment="1">
      <alignment horizontal="center" vertical="center" wrapText="1"/>
    </xf>
    <xf numFmtId="1" fontId="12" fillId="0" borderId="7" xfId="1" applyNumberFormat="1" applyFont="1" applyFill="1" applyBorder="1" applyAlignment="1">
      <alignment horizontal="center" vertical="center" wrapText="1"/>
    </xf>
    <xf numFmtId="1" fontId="12" fillId="0" borderId="25" xfId="1" applyNumberFormat="1" applyFont="1" applyFill="1" applyBorder="1" applyAlignment="1">
      <alignment horizontal="center" vertical="center" wrapText="1"/>
    </xf>
    <xf numFmtId="1" fontId="12" fillId="0" borderId="22" xfId="1" applyNumberFormat="1" applyFont="1" applyFill="1" applyBorder="1" applyAlignment="1">
      <alignment horizontal="center" vertical="center" wrapText="1"/>
    </xf>
    <xf numFmtId="1" fontId="12" fillId="0" borderId="19" xfId="1" applyNumberFormat="1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center" vertical="center" wrapText="1"/>
    </xf>
    <xf numFmtId="1" fontId="10" fillId="0" borderId="22" xfId="1" applyNumberFormat="1" applyFont="1" applyFill="1" applyBorder="1" applyAlignment="1">
      <alignment horizontal="center" vertical="center" wrapText="1"/>
    </xf>
    <xf numFmtId="1" fontId="10" fillId="0" borderId="30" xfId="1" applyNumberFormat="1" applyFont="1" applyFill="1" applyBorder="1" applyAlignment="1">
      <alignment horizontal="center" vertical="center" wrapText="1"/>
    </xf>
    <xf numFmtId="1" fontId="10" fillId="0" borderId="25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1" fontId="12" fillId="0" borderId="17" xfId="1" applyNumberFormat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wrapText="1"/>
    </xf>
    <xf numFmtId="1" fontId="12" fillId="0" borderId="23" xfId="1" applyNumberFormat="1" applyFont="1" applyFill="1" applyBorder="1" applyAlignment="1">
      <alignment horizontal="center" vertical="center" wrapText="1"/>
    </xf>
    <xf numFmtId="1" fontId="12" fillId="0" borderId="26" xfId="1" applyNumberFormat="1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10" fillId="0" borderId="23" xfId="1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top" wrapText="1"/>
    </xf>
    <xf numFmtId="0" fontId="12" fillId="0" borderId="16" xfId="1" applyFont="1" applyFill="1" applyBorder="1" applyAlignment="1">
      <alignment horizontal="center" vertical="top" wrapText="1"/>
    </xf>
    <xf numFmtId="0" fontId="12" fillId="0" borderId="18" xfId="1" applyFont="1" applyFill="1" applyBorder="1" applyAlignment="1">
      <alignment horizontal="center" vertical="top" wrapText="1"/>
    </xf>
    <xf numFmtId="0" fontId="12" fillId="0" borderId="11" xfId="1" applyFont="1" applyFill="1" applyBorder="1" applyAlignment="1">
      <alignment horizontal="center" vertical="top" wrapText="1"/>
    </xf>
    <xf numFmtId="0" fontId="12" fillId="0" borderId="15" xfId="1" applyFont="1" applyFill="1" applyBorder="1" applyAlignment="1">
      <alignment horizontal="center" vertical="top" wrapText="1"/>
    </xf>
    <xf numFmtId="0" fontId="12" fillId="0" borderId="29" xfId="1" applyFont="1" applyFill="1" applyBorder="1" applyAlignment="1">
      <alignment horizontal="center" vertical="top" wrapText="1"/>
    </xf>
    <xf numFmtId="0" fontId="12" fillId="0" borderId="36" xfId="1" applyFont="1" applyFill="1" applyBorder="1" applyAlignment="1">
      <alignment horizontal="center" vertical="top" wrapText="1"/>
    </xf>
    <xf numFmtId="0" fontId="7" fillId="0" borderId="33" xfId="0" applyFont="1" applyFill="1" applyBorder="1"/>
    <xf numFmtId="0" fontId="12" fillId="0" borderId="3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 wrapText="1"/>
    </xf>
    <xf numFmtId="0" fontId="12" fillId="0" borderId="12" xfId="1" applyFont="1" applyFill="1" applyBorder="1" applyAlignment="1">
      <alignment horizontal="center" vertical="top" wrapText="1"/>
    </xf>
    <xf numFmtId="0" fontId="12" fillId="0" borderId="27" xfId="1" applyFont="1" applyFill="1" applyBorder="1" applyAlignment="1">
      <alignment horizontal="center" vertical="top" wrapText="1"/>
    </xf>
    <xf numFmtId="0" fontId="12" fillId="0" borderId="28" xfId="1" applyFont="1" applyFill="1" applyBorder="1" applyAlignment="1">
      <alignment horizontal="center" vertical="top" wrapText="1"/>
    </xf>
    <xf numFmtId="0" fontId="12" fillId="0" borderId="21" xfId="1" applyFont="1" applyFill="1" applyBorder="1" applyAlignment="1">
      <alignment horizontal="center" vertical="top" wrapText="1"/>
    </xf>
  </cellXfs>
  <cellStyles count="111">
    <cellStyle name="Currency 2" xfId="8"/>
    <cellStyle name="Excel Built-in Normal" xfId="2"/>
    <cellStyle name="Excel Built-in Normal 1" xfId="3"/>
    <cellStyle name="Excel Built-in Normal 1 2" xfId="9"/>
    <cellStyle name="Excel Built-in Normal 10" xfId="10"/>
    <cellStyle name="Excel Built-in Normal 11" xfId="11"/>
    <cellStyle name="Excel Built-in Normal 12" xfId="12"/>
    <cellStyle name="Excel Built-in Normal 13" xfId="13"/>
    <cellStyle name="Excel Built-in Normal 14" xfId="14"/>
    <cellStyle name="Excel Built-in Normal 15" xfId="15"/>
    <cellStyle name="Excel Built-in Normal 16" xfId="16"/>
    <cellStyle name="Excel Built-in Normal 17" xfId="17"/>
    <cellStyle name="Excel Built-in Normal 18" xfId="18"/>
    <cellStyle name="Excel Built-in Normal 19" xfId="19"/>
    <cellStyle name="Excel Built-in Normal 2" xfId="4"/>
    <cellStyle name="Excel Built-in Normal 20" xfId="20"/>
    <cellStyle name="Excel Built-in Normal 21" xfId="21"/>
    <cellStyle name="Excel Built-in Normal 22" xfId="22"/>
    <cellStyle name="Excel Built-in Normal 23" xfId="23"/>
    <cellStyle name="Excel Built-in Normal 24" xfId="24"/>
    <cellStyle name="Excel Built-in Normal 3" xfId="25"/>
    <cellStyle name="Excel Built-in Normal 4" xfId="26"/>
    <cellStyle name="Excel Built-in Normal 5" xfId="27"/>
    <cellStyle name="Excel Built-in Normal 6" xfId="28"/>
    <cellStyle name="Excel Built-in Normal 7" xfId="29"/>
    <cellStyle name="Excel Built-in Normal 8" xfId="30"/>
    <cellStyle name="Excel Built-in Normal 9" xfId="31"/>
    <cellStyle name="Normal" xfId="0" builtinId="0"/>
    <cellStyle name="Normal 10" xfId="32"/>
    <cellStyle name="Normal 10 2" xfId="33"/>
    <cellStyle name="Normal 11" xfId="34"/>
    <cellStyle name="Normal 11 5 2" xfId="35"/>
    <cellStyle name="Normal 12" xfId="36"/>
    <cellStyle name="Normal 13" xfId="37"/>
    <cellStyle name="Normal 14" xfId="38"/>
    <cellStyle name="Normal 15" xfId="39"/>
    <cellStyle name="Normal 16" xfId="40"/>
    <cellStyle name="Normal 17" xfId="41"/>
    <cellStyle name="Normal 18" xfId="42"/>
    <cellStyle name="Normal 19" xfId="43"/>
    <cellStyle name="Normal 2" xfId="1"/>
    <cellStyle name="Normal 2 10" xfId="44"/>
    <cellStyle name="Normal 2 11" xfId="45"/>
    <cellStyle name="Normal 2 12" xfId="46"/>
    <cellStyle name="Normal 2 13" xfId="47"/>
    <cellStyle name="Normal 2 14" xfId="48"/>
    <cellStyle name="Normal 2 15" xfId="49"/>
    <cellStyle name="Normal 2 16" xfId="50"/>
    <cellStyle name="Normal 2 17" xfId="51"/>
    <cellStyle name="Normal 2 18" xfId="52"/>
    <cellStyle name="Normal 2 19" xfId="53"/>
    <cellStyle name="Normal 2 2" xfId="5"/>
    <cellStyle name="Normal 2 2 2" xfId="54"/>
    <cellStyle name="Normal 2 20" xfId="55"/>
    <cellStyle name="Normal 2 21" xfId="56"/>
    <cellStyle name="Normal 2 22" xfId="57"/>
    <cellStyle name="Normal 2 23" xfId="58"/>
    <cellStyle name="Normal 2 24" xfId="59"/>
    <cellStyle name="Normal 2 3" xfId="60"/>
    <cellStyle name="Normal 2 3 2" xfId="61"/>
    <cellStyle name="Normal 2 4" xfId="62"/>
    <cellStyle name="Normal 2 5" xfId="63"/>
    <cellStyle name="Normal 2 6" xfId="64"/>
    <cellStyle name="Normal 2 7" xfId="65"/>
    <cellStyle name="Normal 2 8" xfId="66"/>
    <cellStyle name="Normal 2 9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 10" xfId="79"/>
    <cellStyle name="Normal 3 11" xfId="80"/>
    <cellStyle name="Normal 3 12" xfId="81"/>
    <cellStyle name="Normal 3 13" xfId="82"/>
    <cellStyle name="Normal 3 14" xfId="83"/>
    <cellStyle name="Normal 3 15" xfId="84"/>
    <cellStyle name="Normal 3 16" xfId="85"/>
    <cellStyle name="Normal 3 17" xfId="86"/>
    <cellStyle name="Normal 3 18" xfId="87"/>
    <cellStyle name="Normal 3 19" xfId="88"/>
    <cellStyle name="Normal 3 2" xfId="89"/>
    <cellStyle name="Normal 3 20" xfId="90"/>
    <cellStyle name="Normal 3 21" xfId="91"/>
    <cellStyle name="Normal 3 22" xfId="92"/>
    <cellStyle name="Normal 3 23" xfId="93"/>
    <cellStyle name="Normal 3 24" xfId="94"/>
    <cellStyle name="Normal 3 3" xfId="95"/>
    <cellStyle name="Normal 3 4" xfId="96"/>
    <cellStyle name="Normal 3 5" xfId="97"/>
    <cellStyle name="Normal 3 6" xfId="98"/>
    <cellStyle name="Normal 3 7" xfId="99"/>
    <cellStyle name="Normal 3 8" xfId="100"/>
    <cellStyle name="Normal 3 9" xfId="101"/>
    <cellStyle name="Normal 30" xfId="102"/>
    <cellStyle name="Normal 31" xfId="103"/>
    <cellStyle name="Normal 32" xfId="7"/>
    <cellStyle name="Normal 4" xfId="104"/>
    <cellStyle name="Normal 5" xfId="105"/>
    <cellStyle name="Normal 6" xfId="106"/>
    <cellStyle name="Normal 6 2" xfId="107"/>
    <cellStyle name="Normal 7" xfId="108"/>
    <cellStyle name="Normal 8" xfId="109"/>
    <cellStyle name="Normal 9" xfId="110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35"/>
  <sheetViews>
    <sheetView tabSelected="1" view="pageBreakPreview" zoomScale="85" zoomScaleNormal="85" zoomScaleSheetLayoutView="85" workbookViewId="0">
      <pane xSplit="3" topLeftCell="AF1" activePane="topRight" state="frozen"/>
      <selection pane="topRight" activeCell="AW5" sqref="AW5"/>
    </sheetView>
  </sheetViews>
  <sheetFormatPr defaultColWidth="9.109375" defaultRowHeight="13.8"/>
  <cols>
    <col min="1" max="2" width="9.109375" style="1"/>
    <col min="3" max="3" width="51.44140625" style="2" customWidth="1"/>
    <col min="4" max="4" width="19.6640625" style="1" hidden="1" customWidth="1"/>
    <col min="5" max="26" width="19.44140625" style="1" hidden="1" customWidth="1"/>
    <col min="27" max="27" width="1.109375" style="1" hidden="1" customWidth="1"/>
    <col min="28" max="28" width="11.88671875" style="1" hidden="1" customWidth="1"/>
    <col min="29" max="29" width="8.5546875" style="1" hidden="1" customWidth="1"/>
    <col min="30" max="30" width="14.5546875" style="1" hidden="1" customWidth="1"/>
    <col min="31" max="31" width="17.88671875" style="1" hidden="1" customWidth="1"/>
    <col min="32" max="33" width="17.88671875" style="1" customWidth="1"/>
    <col min="34" max="34" width="19.33203125" style="1" hidden="1" customWidth="1"/>
    <col min="35" max="35" width="18.33203125" style="1" hidden="1" customWidth="1"/>
    <col min="36" max="36" width="19.88671875" style="1" hidden="1" customWidth="1"/>
    <col min="37" max="37" width="20.6640625" style="1" hidden="1" customWidth="1"/>
    <col min="38" max="38" width="17.6640625" style="1" hidden="1" customWidth="1"/>
    <col min="39" max="39" width="0.109375" style="1" customWidth="1"/>
    <col min="40" max="40" width="18.6640625" style="1" customWidth="1"/>
    <col min="41" max="41" width="21.5546875" style="1" customWidth="1"/>
    <col min="42" max="43" width="9.109375" style="1"/>
    <col min="44" max="44" width="9.109375" style="1" customWidth="1"/>
    <col min="45" max="45" width="9.109375" style="1"/>
    <col min="46" max="46" width="9.109375" style="1" customWidth="1"/>
    <col min="47" max="47" width="9.109375" style="1"/>
    <col min="48" max="50" width="9.109375" style="1" customWidth="1"/>
    <col min="51" max="16384" width="9.109375" style="1"/>
  </cols>
  <sheetData>
    <row r="1" spans="2:41" ht="23.25" customHeight="1" thickBot="1">
      <c r="C1" s="86" t="s">
        <v>17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N1" s="85" t="s">
        <v>54</v>
      </c>
      <c r="AO1" s="85"/>
    </row>
    <row r="2" spans="2:41" ht="40.799999999999997" customHeight="1" thickBot="1">
      <c r="B2" s="80" t="s">
        <v>40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2"/>
    </row>
    <row r="3" spans="2:41" ht="55.95" customHeight="1" thickBot="1">
      <c r="B3" s="83" t="s">
        <v>38</v>
      </c>
      <c r="C3" s="87" t="s">
        <v>0</v>
      </c>
      <c r="D3" s="89" t="s">
        <v>5</v>
      </c>
      <c r="E3" s="90"/>
      <c r="F3" s="91" t="s">
        <v>6</v>
      </c>
      <c r="G3" s="92"/>
      <c r="H3" s="93" t="s">
        <v>8</v>
      </c>
      <c r="I3" s="94"/>
      <c r="J3" s="91" t="s">
        <v>7</v>
      </c>
      <c r="K3" s="93"/>
      <c r="L3" s="91" t="s">
        <v>9</v>
      </c>
      <c r="M3" s="93"/>
      <c r="N3" s="95" t="s">
        <v>12</v>
      </c>
      <c r="O3" s="96"/>
      <c r="P3" s="97" t="s">
        <v>13</v>
      </c>
      <c r="Q3" s="98"/>
      <c r="R3" s="97" t="s">
        <v>14</v>
      </c>
      <c r="S3" s="99"/>
      <c r="T3" s="97" t="s">
        <v>15</v>
      </c>
      <c r="U3" s="99"/>
      <c r="V3" s="91" t="s">
        <v>16</v>
      </c>
      <c r="W3" s="100"/>
      <c r="X3" s="101" t="s">
        <v>10</v>
      </c>
      <c r="Y3" s="102"/>
      <c r="Z3" s="103" t="s">
        <v>11</v>
      </c>
      <c r="AA3" s="100"/>
      <c r="AB3" s="3"/>
      <c r="AC3" s="3"/>
      <c r="AD3" s="3"/>
      <c r="AE3" s="3"/>
      <c r="AF3" s="97" t="s">
        <v>52</v>
      </c>
      <c r="AG3" s="99"/>
      <c r="AH3" s="97" t="s">
        <v>30</v>
      </c>
      <c r="AI3" s="99"/>
      <c r="AJ3" s="97" t="s">
        <v>31</v>
      </c>
      <c r="AK3" s="99"/>
      <c r="AL3" s="97" t="s">
        <v>15</v>
      </c>
      <c r="AM3" s="99"/>
      <c r="AN3" s="91" t="s">
        <v>41</v>
      </c>
      <c r="AO3" s="100"/>
    </row>
    <row r="4" spans="2:41" ht="55.2" customHeight="1" thickBot="1">
      <c r="B4" s="84"/>
      <c r="C4" s="88"/>
      <c r="D4" s="4" t="s">
        <v>1</v>
      </c>
      <c r="E4" s="4" t="s">
        <v>4</v>
      </c>
      <c r="F4" s="31" t="s">
        <v>1</v>
      </c>
      <c r="G4" s="31" t="s">
        <v>4</v>
      </c>
      <c r="H4" s="31" t="s">
        <v>1</v>
      </c>
      <c r="I4" s="32" t="s">
        <v>4</v>
      </c>
      <c r="J4" s="30" t="s">
        <v>1</v>
      </c>
      <c r="K4" s="32" t="s">
        <v>4</v>
      </c>
      <c r="L4" s="30" t="s">
        <v>1</v>
      </c>
      <c r="M4" s="32" t="s">
        <v>4</v>
      </c>
      <c r="N4" s="5" t="s">
        <v>1</v>
      </c>
      <c r="O4" s="6" t="s">
        <v>4</v>
      </c>
      <c r="P4" s="5" t="s">
        <v>1</v>
      </c>
      <c r="Q4" s="6" t="s">
        <v>4</v>
      </c>
      <c r="R4" s="5" t="s">
        <v>1</v>
      </c>
      <c r="S4" s="7" t="s">
        <v>4</v>
      </c>
      <c r="T4" s="5" t="s">
        <v>1</v>
      </c>
      <c r="U4" s="7" t="s">
        <v>4</v>
      </c>
      <c r="V4" s="30" t="s">
        <v>1</v>
      </c>
      <c r="W4" s="33" t="s">
        <v>4</v>
      </c>
      <c r="X4" s="8" t="s">
        <v>1</v>
      </c>
      <c r="Y4" s="7" t="s">
        <v>4</v>
      </c>
      <c r="Z4" s="34" t="s">
        <v>1</v>
      </c>
      <c r="AA4" s="33" t="s">
        <v>4</v>
      </c>
      <c r="AB4" s="3"/>
      <c r="AC4" s="9"/>
      <c r="AD4" s="3"/>
      <c r="AE4" s="3"/>
      <c r="AF4" s="5" t="s">
        <v>1</v>
      </c>
      <c r="AG4" s="7" t="s">
        <v>4</v>
      </c>
      <c r="AH4" s="5" t="s">
        <v>1</v>
      </c>
      <c r="AI4" s="7" t="s">
        <v>4</v>
      </c>
      <c r="AJ4" s="5" t="s">
        <v>1</v>
      </c>
      <c r="AK4" s="7" t="s">
        <v>4</v>
      </c>
      <c r="AL4" s="5" t="s">
        <v>1</v>
      </c>
      <c r="AM4" s="7" t="s">
        <v>4</v>
      </c>
      <c r="AN4" s="5" t="s">
        <v>1</v>
      </c>
      <c r="AO4" s="33" t="s">
        <v>32</v>
      </c>
    </row>
    <row r="5" spans="2:41" s="29" customFormat="1" ht="31.2" customHeight="1" thickBot="1">
      <c r="B5" s="35">
        <v>1</v>
      </c>
      <c r="C5" s="36" t="s">
        <v>18</v>
      </c>
      <c r="D5" s="37">
        <v>39</v>
      </c>
      <c r="E5" s="38">
        <v>129.94999999999999</v>
      </c>
      <c r="F5" s="38">
        <v>50</v>
      </c>
      <c r="G5" s="38">
        <v>242.6</v>
      </c>
      <c r="H5" s="38">
        <v>89</v>
      </c>
      <c r="I5" s="39">
        <v>373</v>
      </c>
      <c r="J5" s="40">
        <v>20</v>
      </c>
      <c r="K5" s="39">
        <v>131</v>
      </c>
      <c r="L5" s="40">
        <v>13</v>
      </c>
      <c r="M5" s="39">
        <v>149</v>
      </c>
      <c r="N5" s="40">
        <v>9</v>
      </c>
      <c r="O5" s="39">
        <v>46</v>
      </c>
      <c r="P5" s="38">
        <v>48</v>
      </c>
      <c r="Q5" s="39">
        <v>333</v>
      </c>
      <c r="R5" s="40">
        <v>31</v>
      </c>
      <c r="S5" s="41">
        <v>245</v>
      </c>
      <c r="T5" s="40">
        <v>20</v>
      </c>
      <c r="U5" s="42">
        <v>133</v>
      </c>
      <c r="V5" s="40">
        <f>Z5+N5+P5+R5+T5</f>
        <v>295</v>
      </c>
      <c r="W5" s="40">
        <f>AA5+O5+Q5+S5+U5</f>
        <v>1607.04766</v>
      </c>
      <c r="X5" s="43">
        <v>65</v>
      </c>
      <c r="Y5" s="42">
        <v>197.04765999999998</v>
      </c>
      <c r="Z5" s="43">
        <f t="shared" ref="Z5:AA15" si="0">H5+J5+L5+X5</f>
        <v>187</v>
      </c>
      <c r="AA5" s="41">
        <f t="shared" si="0"/>
        <v>850.04765999999995</v>
      </c>
      <c r="AB5" s="44">
        <v>31</v>
      </c>
      <c r="AC5" s="45">
        <v>420</v>
      </c>
      <c r="AD5" s="44">
        <v>50</v>
      </c>
      <c r="AE5" s="44">
        <v>651.21600000000001</v>
      </c>
      <c r="AF5" s="46">
        <v>239</v>
      </c>
      <c r="AG5" s="47">
        <v>1171</v>
      </c>
      <c r="AH5" s="48">
        <v>1366</v>
      </c>
      <c r="AI5" s="49">
        <v>15740.3109109</v>
      </c>
      <c r="AJ5" s="48">
        <v>27</v>
      </c>
      <c r="AK5" s="49">
        <v>256</v>
      </c>
      <c r="AL5" s="48">
        <f>T5+AB5</f>
        <v>51</v>
      </c>
      <c r="AM5" s="49">
        <f>U5+AC5</f>
        <v>553</v>
      </c>
      <c r="AN5" s="50">
        <v>1897</v>
      </c>
      <c r="AO5" s="51">
        <v>21657</v>
      </c>
    </row>
    <row r="6" spans="2:41" s="28" customFormat="1" ht="31.2" customHeight="1" thickBot="1">
      <c r="B6" s="52">
        <v>2</v>
      </c>
      <c r="C6" s="53" t="s">
        <v>26</v>
      </c>
      <c r="D6" s="54">
        <v>59</v>
      </c>
      <c r="E6" s="55">
        <v>389.5</v>
      </c>
      <c r="F6" s="55">
        <v>3</v>
      </c>
      <c r="G6" s="55">
        <v>9.1</v>
      </c>
      <c r="H6" s="55">
        <v>62</v>
      </c>
      <c r="I6" s="56">
        <v>399</v>
      </c>
      <c r="J6" s="57">
        <v>2</v>
      </c>
      <c r="K6" s="56">
        <v>7</v>
      </c>
      <c r="L6" s="57">
        <v>0</v>
      </c>
      <c r="M6" s="56">
        <v>0</v>
      </c>
      <c r="N6" s="57">
        <v>5</v>
      </c>
      <c r="O6" s="56">
        <v>32</v>
      </c>
      <c r="P6" s="55">
        <v>5</v>
      </c>
      <c r="Q6" s="56">
        <v>22.8</v>
      </c>
      <c r="R6" s="40">
        <v>14</v>
      </c>
      <c r="S6" s="41">
        <v>114</v>
      </c>
      <c r="T6" s="57">
        <v>14</v>
      </c>
      <c r="U6" s="58">
        <v>145.19999999999999</v>
      </c>
      <c r="V6" s="40">
        <f t="shared" ref="V6:W33" si="1">Z6+N6+P6+R6+T6</f>
        <v>111</v>
      </c>
      <c r="W6" s="40">
        <f t="shared" si="1"/>
        <v>783</v>
      </c>
      <c r="X6" s="59">
        <v>9</v>
      </c>
      <c r="Y6" s="58">
        <v>63</v>
      </c>
      <c r="Z6" s="43">
        <f t="shared" si="0"/>
        <v>73</v>
      </c>
      <c r="AA6" s="41">
        <f t="shared" si="0"/>
        <v>469</v>
      </c>
      <c r="AB6" s="60">
        <v>3</v>
      </c>
      <c r="AC6" s="61">
        <v>66.5</v>
      </c>
      <c r="AD6" s="44">
        <v>27</v>
      </c>
      <c r="AE6" s="44">
        <v>441.9</v>
      </c>
      <c r="AF6" s="62">
        <v>10</v>
      </c>
      <c r="AG6" s="47">
        <v>70</v>
      </c>
      <c r="AH6" s="63">
        <v>405</v>
      </c>
      <c r="AI6" s="64">
        <v>4060.4211600000003</v>
      </c>
      <c r="AJ6" s="63">
        <v>22</v>
      </c>
      <c r="AK6" s="64">
        <v>193</v>
      </c>
      <c r="AL6" s="63">
        <f t="shared" ref="AL6:AL32" si="2">T6+AB6</f>
        <v>17</v>
      </c>
      <c r="AM6" s="64">
        <v>0</v>
      </c>
      <c r="AN6" s="48">
        <v>411</v>
      </c>
      <c r="AO6" s="51">
        <v>3945</v>
      </c>
    </row>
    <row r="7" spans="2:41" s="28" customFormat="1" ht="31.2" customHeight="1" thickBot="1">
      <c r="B7" s="52">
        <v>3</v>
      </c>
      <c r="C7" s="53" t="s">
        <v>2</v>
      </c>
      <c r="D7" s="54">
        <v>46</v>
      </c>
      <c r="E7" s="55">
        <v>75</v>
      </c>
      <c r="F7" s="55">
        <v>1</v>
      </c>
      <c r="G7" s="55">
        <v>3</v>
      </c>
      <c r="H7" s="55">
        <v>47</v>
      </c>
      <c r="I7" s="56">
        <v>78</v>
      </c>
      <c r="J7" s="57">
        <v>10</v>
      </c>
      <c r="K7" s="56">
        <v>30</v>
      </c>
      <c r="L7" s="57">
        <v>12</v>
      </c>
      <c r="M7" s="56">
        <v>54</v>
      </c>
      <c r="N7" s="57">
        <v>0</v>
      </c>
      <c r="O7" s="56">
        <v>0</v>
      </c>
      <c r="P7" s="55">
        <v>22</v>
      </c>
      <c r="Q7" s="56">
        <v>198</v>
      </c>
      <c r="R7" s="40">
        <v>21</v>
      </c>
      <c r="S7" s="41">
        <v>184</v>
      </c>
      <c r="T7" s="57">
        <v>18</v>
      </c>
      <c r="U7" s="58">
        <v>245</v>
      </c>
      <c r="V7" s="40">
        <f t="shared" si="1"/>
        <v>136</v>
      </c>
      <c r="W7" s="40">
        <f t="shared" si="1"/>
        <v>817</v>
      </c>
      <c r="X7" s="59">
        <v>6</v>
      </c>
      <c r="Y7" s="58">
        <v>28</v>
      </c>
      <c r="Z7" s="43">
        <f t="shared" si="0"/>
        <v>75</v>
      </c>
      <c r="AA7" s="41">
        <f t="shared" si="0"/>
        <v>190</v>
      </c>
      <c r="AB7" s="60">
        <v>15</v>
      </c>
      <c r="AC7" s="61">
        <v>130</v>
      </c>
      <c r="AD7" s="44">
        <v>76</v>
      </c>
      <c r="AE7" s="44">
        <v>528</v>
      </c>
      <c r="AF7" s="62">
        <v>31</v>
      </c>
      <c r="AG7" s="47">
        <v>249</v>
      </c>
      <c r="AH7" s="63">
        <v>38</v>
      </c>
      <c r="AI7" s="64">
        <v>291</v>
      </c>
      <c r="AJ7" s="63">
        <v>33</v>
      </c>
      <c r="AK7" s="64">
        <v>258</v>
      </c>
      <c r="AL7" s="63">
        <f t="shared" si="2"/>
        <v>33</v>
      </c>
      <c r="AM7" s="64">
        <f t="shared" ref="AM7:AM32" si="3">U7+AC7</f>
        <v>375</v>
      </c>
      <c r="AN7" s="48">
        <v>253</v>
      </c>
      <c r="AO7" s="51">
        <v>2528</v>
      </c>
    </row>
    <row r="8" spans="2:41" s="27" customFormat="1" ht="31.2" customHeight="1" thickBot="1">
      <c r="B8" s="52">
        <v>4</v>
      </c>
      <c r="C8" s="53" t="s">
        <v>19</v>
      </c>
      <c r="D8" s="54">
        <v>0</v>
      </c>
      <c r="E8" s="55">
        <v>0</v>
      </c>
      <c r="F8" s="55">
        <v>5</v>
      </c>
      <c r="G8" s="55">
        <v>25</v>
      </c>
      <c r="H8" s="55">
        <v>5</v>
      </c>
      <c r="I8" s="56">
        <v>25</v>
      </c>
      <c r="J8" s="57">
        <v>0</v>
      </c>
      <c r="K8" s="56">
        <v>0</v>
      </c>
      <c r="L8" s="57">
        <v>7</v>
      </c>
      <c r="M8" s="56">
        <v>35</v>
      </c>
      <c r="N8" s="57">
        <v>1</v>
      </c>
      <c r="O8" s="56">
        <v>5</v>
      </c>
      <c r="P8" s="55">
        <v>2</v>
      </c>
      <c r="Q8" s="56">
        <v>8.76</v>
      </c>
      <c r="R8" s="40">
        <v>1</v>
      </c>
      <c r="S8" s="41">
        <v>4.0999999999999996</v>
      </c>
      <c r="T8" s="57">
        <v>1</v>
      </c>
      <c r="U8" s="58">
        <v>4</v>
      </c>
      <c r="V8" s="40">
        <f t="shared" si="1"/>
        <v>19</v>
      </c>
      <c r="W8" s="40">
        <f t="shared" si="1"/>
        <v>93.74</v>
      </c>
      <c r="X8" s="59">
        <v>2</v>
      </c>
      <c r="Y8" s="58">
        <v>11.88</v>
      </c>
      <c r="Z8" s="43">
        <f t="shared" ref="Z8:AA33" si="4">H8+J8+L8+X8</f>
        <v>14</v>
      </c>
      <c r="AA8" s="41">
        <f t="shared" si="0"/>
        <v>71.88</v>
      </c>
      <c r="AB8" s="60">
        <v>7</v>
      </c>
      <c r="AC8" s="61">
        <v>12</v>
      </c>
      <c r="AD8" s="44">
        <v>88</v>
      </c>
      <c r="AE8" s="44">
        <v>127.96</v>
      </c>
      <c r="AF8" s="62">
        <v>86</v>
      </c>
      <c r="AG8" s="47">
        <v>249</v>
      </c>
      <c r="AH8" s="63">
        <v>17</v>
      </c>
      <c r="AI8" s="64">
        <v>155</v>
      </c>
      <c r="AJ8" s="63">
        <v>14</v>
      </c>
      <c r="AK8" s="64">
        <v>108</v>
      </c>
      <c r="AL8" s="63">
        <f t="shared" si="2"/>
        <v>8</v>
      </c>
      <c r="AM8" s="64">
        <f t="shared" si="3"/>
        <v>16</v>
      </c>
      <c r="AN8" s="48">
        <v>150</v>
      </c>
      <c r="AO8" s="51">
        <v>508</v>
      </c>
    </row>
    <row r="9" spans="2:41" s="28" customFormat="1" ht="31.2" customHeight="1" thickBot="1">
      <c r="B9" s="52">
        <v>5</v>
      </c>
      <c r="C9" s="53" t="s">
        <v>27</v>
      </c>
      <c r="D9" s="54">
        <v>0</v>
      </c>
      <c r="E9" s="55">
        <v>0</v>
      </c>
      <c r="F9" s="55">
        <v>0</v>
      </c>
      <c r="G9" s="55">
        <v>0</v>
      </c>
      <c r="H9" s="55">
        <v>0</v>
      </c>
      <c r="I9" s="56">
        <v>0</v>
      </c>
      <c r="J9" s="57">
        <v>0</v>
      </c>
      <c r="K9" s="56">
        <v>0</v>
      </c>
      <c r="L9" s="57">
        <v>0</v>
      </c>
      <c r="M9" s="56">
        <v>0</v>
      </c>
      <c r="N9" s="57">
        <v>5</v>
      </c>
      <c r="O9" s="56">
        <v>34</v>
      </c>
      <c r="P9" s="55">
        <v>1</v>
      </c>
      <c r="Q9" s="56">
        <v>4.5</v>
      </c>
      <c r="R9" s="40">
        <v>28</v>
      </c>
      <c r="S9" s="41">
        <v>189</v>
      </c>
      <c r="T9" s="57">
        <v>19</v>
      </c>
      <c r="U9" s="58">
        <v>83</v>
      </c>
      <c r="V9" s="40">
        <f t="shared" si="1"/>
        <v>55</v>
      </c>
      <c r="W9" s="40">
        <f t="shared" si="1"/>
        <v>322.38</v>
      </c>
      <c r="X9" s="65">
        <v>7</v>
      </c>
      <c r="Y9" s="66">
        <v>16.57</v>
      </c>
      <c r="Z9" s="43">
        <f>H9+J9+L9+X8</f>
        <v>2</v>
      </c>
      <c r="AA9" s="41">
        <f>I9+K9+M9+Y8</f>
        <v>11.88</v>
      </c>
      <c r="AB9" s="60">
        <v>8</v>
      </c>
      <c r="AC9" s="61">
        <v>62</v>
      </c>
      <c r="AD9" s="44">
        <v>14</v>
      </c>
      <c r="AE9" s="44">
        <v>273.74</v>
      </c>
      <c r="AF9" s="62">
        <v>55</v>
      </c>
      <c r="AG9" s="47">
        <v>310.75056799999999</v>
      </c>
      <c r="AH9" s="63">
        <v>342</v>
      </c>
      <c r="AI9" s="64">
        <v>3860.8780257000003</v>
      </c>
      <c r="AJ9" s="63">
        <v>32</v>
      </c>
      <c r="AK9" s="64">
        <v>256</v>
      </c>
      <c r="AL9" s="63">
        <f t="shared" si="2"/>
        <v>27</v>
      </c>
      <c r="AM9" s="64">
        <f t="shared" si="3"/>
        <v>145</v>
      </c>
      <c r="AN9" s="48">
        <v>342</v>
      </c>
      <c r="AO9" s="51">
        <v>3860</v>
      </c>
    </row>
    <row r="10" spans="2:41" s="27" customFormat="1" ht="31.2" customHeight="1" thickBot="1">
      <c r="B10" s="52">
        <v>6</v>
      </c>
      <c r="C10" s="67" t="s">
        <v>28</v>
      </c>
      <c r="D10" s="68">
        <v>0</v>
      </c>
      <c r="E10" s="69">
        <v>0</v>
      </c>
      <c r="F10" s="69">
        <v>0</v>
      </c>
      <c r="G10" s="69">
        <v>0</v>
      </c>
      <c r="H10" s="69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71">
        <v>34</v>
      </c>
      <c r="O10" s="70">
        <v>402</v>
      </c>
      <c r="P10" s="69">
        <v>96</v>
      </c>
      <c r="Q10" s="70">
        <v>1092.3900000000001</v>
      </c>
      <c r="R10" s="72">
        <v>97</v>
      </c>
      <c r="S10" s="73">
        <v>1107</v>
      </c>
      <c r="T10" s="71">
        <v>99</v>
      </c>
      <c r="U10" s="66">
        <v>1165</v>
      </c>
      <c r="V10" s="40">
        <f t="shared" si="1"/>
        <v>326</v>
      </c>
      <c r="W10" s="40">
        <f t="shared" si="1"/>
        <v>3766.3900000000003</v>
      </c>
      <c r="X10" s="74">
        <v>0</v>
      </c>
      <c r="Y10" s="66">
        <v>0</v>
      </c>
      <c r="Z10" s="43">
        <f t="shared" si="4"/>
        <v>0</v>
      </c>
      <c r="AA10" s="41">
        <f t="shared" si="0"/>
        <v>0</v>
      </c>
      <c r="AB10" s="75">
        <v>15</v>
      </c>
      <c r="AC10" s="76">
        <v>237</v>
      </c>
      <c r="AD10" s="44">
        <v>41</v>
      </c>
      <c r="AE10" s="44">
        <v>676.25</v>
      </c>
      <c r="AF10" s="62">
        <v>0</v>
      </c>
      <c r="AG10" s="47">
        <v>0</v>
      </c>
      <c r="AH10" s="77">
        <v>0</v>
      </c>
      <c r="AI10" s="78">
        <v>0</v>
      </c>
      <c r="AJ10" s="77">
        <v>0</v>
      </c>
      <c r="AK10" s="78">
        <v>0</v>
      </c>
      <c r="AL10" s="77">
        <f t="shared" si="2"/>
        <v>114</v>
      </c>
      <c r="AM10" s="78">
        <f t="shared" si="3"/>
        <v>1402</v>
      </c>
      <c r="AN10" s="48">
        <v>367</v>
      </c>
      <c r="AO10" s="51">
        <v>4443</v>
      </c>
    </row>
    <row r="11" spans="2:41" s="28" customFormat="1" ht="31.2" customHeight="1" thickBot="1">
      <c r="B11" s="52">
        <v>7</v>
      </c>
      <c r="C11" s="67" t="s">
        <v>20</v>
      </c>
      <c r="D11" s="68">
        <v>47</v>
      </c>
      <c r="E11" s="69">
        <v>154.1</v>
      </c>
      <c r="F11" s="69">
        <v>39</v>
      </c>
      <c r="G11" s="69">
        <v>478</v>
      </c>
      <c r="H11" s="69">
        <v>86</v>
      </c>
      <c r="I11" s="70">
        <v>632</v>
      </c>
      <c r="J11" s="71">
        <v>112</v>
      </c>
      <c r="K11" s="70">
        <v>358.05</v>
      </c>
      <c r="L11" s="71">
        <v>72</v>
      </c>
      <c r="M11" s="70">
        <v>761</v>
      </c>
      <c r="N11" s="71">
        <v>50</v>
      </c>
      <c r="O11" s="70">
        <v>363</v>
      </c>
      <c r="P11" s="69">
        <v>70</v>
      </c>
      <c r="Q11" s="70">
        <v>353.71</v>
      </c>
      <c r="R11" s="72">
        <v>227</v>
      </c>
      <c r="S11" s="73">
        <v>772</v>
      </c>
      <c r="T11" s="71">
        <v>44</v>
      </c>
      <c r="U11" s="66">
        <v>267</v>
      </c>
      <c r="V11" s="40">
        <f t="shared" si="1"/>
        <v>702</v>
      </c>
      <c r="W11" s="40">
        <f t="shared" si="1"/>
        <v>4004.02</v>
      </c>
      <c r="X11" s="74">
        <v>41</v>
      </c>
      <c r="Y11" s="66">
        <v>497.26</v>
      </c>
      <c r="Z11" s="43">
        <f t="shared" si="4"/>
        <v>311</v>
      </c>
      <c r="AA11" s="41">
        <f t="shared" si="0"/>
        <v>2248.31</v>
      </c>
      <c r="AB11" s="75">
        <v>36</v>
      </c>
      <c r="AC11" s="76">
        <v>516</v>
      </c>
      <c r="AD11" s="44">
        <v>139</v>
      </c>
      <c r="AE11" s="44">
        <v>2147.64</v>
      </c>
      <c r="AF11" s="62">
        <v>115</v>
      </c>
      <c r="AG11" s="47">
        <v>1068</v>
      </c>
      <c r="AH11" s="77">
        <v>509</v>
      </c>
      <c r="AI11" s="78">
        <v>1873</v>
      </c>
      <c r="AJ11" s="77">
        <v>424</v>
      </c>
      <c r="AK11" s="78">
        <v>1525</v>
      </c>
      <c r="AL11" s="77">
        <f t="shared" si="2"/>
        <v>80</v>
      </c>
      <c r="AM11" s="78">
        <f t="shared" si="3"/>
        <v>783</v>
      </c>
      <c r="AN11" s="48">
        <v>341</v>
      </c>
      <c r="AO11" s="51">
        <v>5667.3615789000005</v>
      </c>
    </row>
    <row r="12" spans="2:41" s="28" customFormat="1" ht="31.2" customHeight="1" thickBot="1">
      <c r="B12" s="52">
        <v>8</v>
      </c>
      <c r="C12" s="67" t="s">
        <v>21</v>
      </c>
      <c r="D12" s="68">
        <v>7</v>
      </c>
      <c r="E12" s="69">
        <v>43</v>
      </c>
      <c r="F12" s="69">
        <v>6</v>
      </c>
      <c r="G12" s="69">
        <v>79</v>
      </c>
      <c r="H12" s="69">
        <v>13</v>
      </c>
      <c r="I12" s="70">
        <v>122</v>
      </c>
      <c r="J12" s="71">
        <v>5</v>
      </c>
      <c r="K12" s="70">
        <v>81</v>
      </c>
      <c r="L12" s="71">
        <v>12</v>
      </c>
      <c r="M12" s="70">
        <v>91</v>
      </c>
      <c r="N12" s="71">
        <v>12</v>
      </c>
      <c r="O12" s="70">
        <v>84</v>
      </c>
      <c r="P12" s="69">
        <v>13</v>
      </c>
      <c r="Q12" s="70">
        <v>144</v>
      </c>
      <c r="R12" s="72">
        <v>15</v>
      </c>
      <c r="S12" s="73">
        <v>109</v>
      </c>
      <c r="T12" s="71">
        <v>10</v>
      </c>
      <c r="U12" s="66">
        <v>59</v>
      </c>
      <c r="V12" s="40">
        <f t="shared" si="1"/>
        <v>91</v>
      </c>
      <c r="W12" s="40">
        <f t="shared" si="1"/>
        <v>738</v>
      </c>
      <c r="X12" s="74">
        <v>11</v>
      </c>
      <c r="Y12" s="66">
        <v>48</v>
      </c>
      <c r="Z12" s="43">
        <f t="shared" si="4"/>
        <v>41</v>
      </c>
      <c r="AA12" s="41">
        <f t="shared" si="0"/>
        <v>342</v>
      </c>
      <c r="AB12" s="75">
        <v>11</v>
      </c>
      <c r="AC12" s="76">
        <v>89</v>
      </c>
      <c r="AD12" s="44">
        <v>106</v>
      </c>
      <c r="AE12" s="44">
        <v>1590</v>
      </c>
      <c r="AF12" s="62">
        <v>0</v>
      </c>
      <c r="AG12" s="47">
        <v>0</v>
      </c>
      <c r="AH12" s="77">
        <v>313</v>
      </c>
      <c r="AI12" s="78">
        <v>3393.5878680000001</v>
      </c>
      <c r="AJ12" s="77">
        <v>23</v>
      </c>
      <c r="AK12" s="78">
        <v>86</v>
      </c>
      <c r="AL12" s="77">
        <f t="shared" si="2"/>
        <v>21</v>
      </c>
      <c r="AM12" s="78">
        <f t="shared" si="3"/>
        <v>148</v>
      </c>
      <c r="AN12" s="48">
        <v>488</v>
      </c>
      <c r="AO12" s="51">
        <v>5725.6429464000003</v>
      </c>
    </row>
    <row r="13" spans="2:41" s="27" customFormat="1" ht="31.2" customHeight="1" thickBot="1">
      <c r="B13" s="52">
        <v>9</v>
      </c>
      <c r="C13" s="67" t="s">
        <v>22</v>
      </c>
      <c r="D13" s="68">
        <v>76</v>
      </c>
      <c r="E13" s="69">
        <v>114.16999999999999</v>
      </c>
      <c r="F13" s="69">
        <v>22</v>
      </c>
      <c r="G13" s="69">
        <v>107.45</v>
      </c>
      <c r="H13" s="69">
        <v>98</v>
      </c>
      <c r="I13" s="70">
        <v>222</v>
      </c>
      <c r="J13" s="71">
        <v>56</v>
      </c>
      <c r="K13" s="70">
        <v>353</v>
      </c>
      <c r="L13" s="57">
        <v>72</v>
      </c>
      <c r="M13" s="56">
        <v>453</v>
      </c>
      <c r="N13" s="57">
        <v>53</v>
      </c>
      <c r="O13" s="56">
        <v>212</v>
      </c>
      <c r="P13" s="55">
        <v>0</v>
      </c>
      <c r="Q13" s="56">
        <v>0</v>
      </c>
      <c r="R13" s="40">
        <v>97</v>
      </c>
      <c r="S13" s="41">
        <v>234</v>
      </c>
      <c r="T13" s="57">
        <v>97</v>
      </c>
      <c r="U13" s="58">
        <v>234</v>
      </c>
      <c r="V13" s="40">
        <f t="shared" si="1"/>
        <v>497</v>
      </c>
      <c r="W13" s="40">
        <f t="shared" si="1"/>
        <v>1817</v>
      </c>
      <c r="X13" s="59">
        <v>24</v>
      </c>
      <c r="Y13" s="58">
        <v>109</v>
      </c>
      <c r="Z13" s="43">
        <f t="shared" si="4"/>
        <v>250</v>
      </c>
      <c r="AA13" s="41">
        <f t="shared" si="0"/>
        <v>1137</v>
      </c>
      <c r="AB13" s="60">
        <v>37</v>
      </c>
      <c r="AC13" s="61">
        <v>269</v>
      </c>
      <c r="AD13" s="44">
        <v>662</v>
      </c>
      <c r="AE13" s="44">
        <v>3990</v>
      </c>
      <c r="AF13" s="62">
        <v>48</v>
      </c>
      <c r="AG13" s="47">
        <v>263</v>
      </c>
      <c r="AH13" s="63">
        <v>232</v>
      </c>
      <c r="AI13" s="64">
        <v>1997.75</v>
      </c>
      <c r="AJ13" s="63">
        <v>97</v>
      </c>
      <c r="AK13" s="64">
        <v>234</v>
      </c>
      <c r="AL13" s="63">
        <f t="shared" si="2"/>
        <v>134</v>
      </c>
      <c r="AM13" s="64">
        <f t="shared" si="3"/>
        <v>503</v>
      </c>
      <c r="AN13" s="48">
        <v>240</v>
      </c>
      <c r="AO13" s="51">
        <v>2018</v>
      </c>
    </row>
    <row r="14" spans="2:41" s="27" customFormat="1" ht="31.2" customHeight="1" thickBot="1">
      <c r="B14" s="52">
        <v>10</v>
      </c>
      <c r="C14" s="67" t="s">
        <v>23</v>
      </c>
      <c r="D14" s="68">
        <v>5</v>
      </c>
      <c r="E14" s="69">
        <v>40</v>
      </c>
      <c r="F14" s="69">
        <v>8</v>
      </c>
      <c r="G14" s="69">
        <v>21</v>
      </c>
      <c r="H14" s="69">
        <v>13</v>
      </c>
      <c r="I14" s="70">
        <v>61</v>
      </c>
      <c r="J14" s="71">
        <v>3</v>
      </c>
      <c r="K14" s="70">
        <v>26</v>
      </c>
      <c r="L14" s="71">
        <v>4</v>
      </c>
      <c r="M14" s="70">
        <v>9</v>
      </c>
      <c r="N14" s="71">
        <v>3</v>
      </c>
      <c r="O14" s="70">
        <v>7</v>
      </c>
      <c r="P14" s="69">
        <v>6</v>
      </c>
      <c r="Q14" s="70">
        <v>53.46</v>
      </c>
      <c r="R14" s="72">
        <v>7</v>
      </c>
      <c r="S14" s="73">
        <v>10</v>
      </c>
      <c r="T14" s="71">
        <v>5</v>
      </c>
      <c r="U14" s="66">
        <v>51</v>
      </c>
      <c r="V14" s="40">
        <f t="shared" si="1"/>
        <v>46</v>
      </c>
      <c r="W14" s="40">
        <f t="shared" si="1"/>
        <v>244.41</v>
      </c>
      <c r="X14" s="74">
        <v>5</v>
      </c>
      <c r="Y14" s="66">
        <v>26.95</v>
      </c>
      <c r="Z14" s="43">
        <f t="shared" si="4"/>
        <v>25</v>
      </c>
      <c r="AA14" s="41">
        <f t="shared" si="0"/>
        <v>122.95</v>
      </c>
      <c r="AB14" s="75">
        <v>13</v>
      </c>
      <c r="AC14" s="76">
        <v>195</v>
      </c>
      <c r="AD14" s="44">
        <v>46</v>
      </c>
      <c r="AE14" s="44">
        <v>1160</v>
      </c>
      <c r="AF14" s="62">
        <v>29</v>
      </c>
      <c r="AG14" s="47">
        <v>342</v>
      </c>
      <c r="AH14" s="77">
        <v>228</v>
      </c>
      <c r="AI14" s="78">
        <v>2623</v>
      </c>
      <c r="AJ14" s="77">
        <v>12</v>
      </c>
      <c r="AK14" s="78">
        <v>73</v>
      </c>
      <c r="AL14" s="77">
        <f t="shared" si="2"/>
        <v>18</v>
      </c>
      <c r="AM14" s="78">
        <f t="shared" si="3"/>
        <v>246</v>
      </c>
      <c r="AN14" s="48">
        <v>477</v>
      </c>
      <c r="AO14" s="51">
        <v>6851</v>
      </c>
    </row>
    <row r="15" spans="2:41" s="28" customFormat="1" ht="31.2" customHeight="1" thickBot="1">
      <c r="B15" s="52">
        <v>11</v>
      </c>
      <c r="C15" s="67" t="s">
        <v>24</v>
      </c>
      <c r="D15" s="68">
        <v>121</v>
      </c>
      <c r="E15" s="69">
        <v>477</v>
      </c>
      <c r="F15" s="69">
        <v>12</v>
      </c>
      <c r="G15" s="69">
        <v>65.58</v>
      </c>
      <c r="H15" s="69">
        <v>133</v>
      </c>
      <c r="I15" s="70">
        <v>543</v>
      </c>
      <c r="J15" s="57">
        <v>46</v>
      </c>
      <c r="K15" s="56">
        <v>291</v>
      </c>
      <c r="L15" s="57">
        <v>94</v>
      </c>
      <c r="M15" s="56">
        <v>881</v>
      </c>
      <c r="N15" s="57">
        <v>4</v>
      </c>
      <c r="O15" s="56">
        <v>37</v>
      </c>
      <c r="P15" s="55">
        <v>6</v>
      </c>
      <c r="Q15" s="56">
        <v>67</v>
      </c>
      <c r="R15" s="40">
        <v>36</v>
      </c>
      <c r="S15" s="41">
        <v>538</v>
      </c>
      <c r="T15" s="57">
        <v>0</v>
      </c>
      <c r="U15" s="58">
        <v>0</v>
      </c>
      <c r="V15" s="40">
        <f t="shared" si="1"/>
        <v>366</v>
      </c>
      <c r="W15" s="40">
        <f t="shared" si="1"/>
        <v>2780</v>
      </c>
      <c r="X15" s="59">
        <v>47</v>
      </c>
      <c r="Y15" s="58">
        <v>423</v>
      </c>
      <c r="Z15" s="43">
        <f t="shared" si="4"/>
        <v>320</v>
      </c>
      <c r="AA15" s="41">
        <f t="shared" si="0"/>
        <v>2138</v>
      </c>
      <c r="AB15" s="60">
        <v>0</v>
      </c>
      <c r="AC15" s="61">
        <v>0</v>
      </c>
      <c r="AD15" s="44">
        <v>521</v>
      </c>
      <c r="AE15" s="44">
        <v>5827.59</v>
      </c>
      <c r="AF15" s="62">
        <v>62</v>
      </c>
      <c r="AG15" s="47">
        <v>977.80792000000008</v>
      </c>
      <c r="AH15" s="63">
        <v>3170</v>
      </c>
      <c r="AI15" s="64">
        <v>50918.042084799999</v>
      </c>
      <c r="AJ15" s="63">
        <v>294</v>
      </c>
      <c r="AK15" s="64">
        <v>7107</v>
      </c>
      <c r="AL15" s="63">
        <v>103</v>
      </c>
      <c r="AM15" s="64">
        <v>3056</v>
      </c>
      <c r="AN15" s="48">
        <v>3170</v>
      </c>
      <c r="AO15" s="51">
        <v>50918.042084799999</v>
      </c>
    </row>
    <row r="16" spans="2:41" s="27" customFormat="1" ht="31.2" customHeight="1" thickBot="1">
      <c r="B16" s="52">
        <v>12</v>
      </c>
      <c r="C16" s="67" t="s">
        <v>25</v>
      </c>
      <c r="D16" s="68">
        <v>18</v>
      </c>
      <c r="E16" s="69">
        <v>97</v>
      </c>
      <c r="F16" s="69">
        <v>7</v>
      </c>
      <c r="G16" s="69">
        <v>45.32</v>
      </c>
      <c r="H16" s="69">
        <v>25</v>
      </c>
      <c r="I16" s="70">
        <v>142</v>
      </c>
      <c r="J16" s="71">
        <v>1</v>
      </c>
      <c r="K16" s="70">
        <v>8</v>
      </c>
      <c r="L16" s="71">
        <v>15</v>
      </c>
      <c r="M16" s="70">
        <v>157</v>
      </c>
      <c r="N16" s="71">
        <v>19</v>
      </c>
      <c r="O16" s="70">
        <v>166</v>
      </c>
      <c r="P16" s="69">
        <v>0</v>
      </c>
      <c r="Q16" s="70">
        <v>0</v>
      </c>
      <c r="R16" s="72">
        <v>115</v>
      </c>
      <c r="S16" s="73">
        <v>1226</v>
      </c>
      <c r="T16" s="71">
        <v>115</v>
      </c>
      <c r="U16" s="66">
        <v>1226</v>
      </c>
      <c r="V16" s="40">
        <f t="shared" si="1"/>
        <v>309</v>
      </c>
      <c r="W16" s="40">
        <f t="shared" si="1"/>
        <v>3091.15</v>
      </c>
      <c r="X16" s="74">
        <v>19</v>
      </c>
      <c r="Y16" s="66">
        <v>166.15</v>
      </c>
      <c r="Z16" s="43">
        <f t="shared" si="4"/>
        <v>60</v>
      </c>
      <c r="AA16" s="41">
        <f t="shared" si="4"/>
        <v>473.15</v>
      </c>
      <c r="AB16" s="75">
        <v>0</v>
      </c>
      <c r="AC16" s="76">
        <v>0</v>
      </c>
      <c r="AD16" s="44">
        <v>24</v>
      </c>
      <c r="AE16" s="44">
        <v>360.43</v>
      </c>
      <c r="AF16" s="62">
        <v>33</v>
      </c>
      <c r="AG16" s="47">
        <v>364</v>
      </c>
      <c r="AH16" s="77">
        <v>0</v>
      </c>
      <c r="AI16" s="78">
        <v>0</v>
      </c>
      <c r="AJ16" s="77">
        <v>0</v>
      </c>
      <c r="AK16" s="78">
        <v>0</v>
      </c>
      <c r="AL16" s="77">
        <f t="shared" si="2"/>
        <v>115</v>
      </c>
      <c r="AM16" s="78">
        <f t="shared" si="3"/>
        <v>1226</v>
      </c>
      <c r="AN16" s="48">
        <v>237</v>
      </c>
      <c r="AO16" s="51">
        <v>3247</v>
      </c>
    </row>
    <row r="17" spans="2:41" s="27" customFormat="1" ht="31.2" customHeight="1" thickBot="1">
      <c r="B17" s="52">
        <v>13</v>
      </c>
      <c r="C17" s="67" t="s">
        <v>51</v>
      </c>
      <c r="D17" s="68">
        <v>0</v>
      </c>
      <c r="E17" s="69">
        <v>0</v>
      </c>
      <c r="F17" s="69">
        <v>0</v>
      </c>
      <c r="G17" s="69">
        <v>0</v>
      </c>
      <c r="H17" s="69">
        <v>0</v>
      </c>
      <c r="I17" s="70">
        <v>0</v>
      </c>
      <c r="J17" s="57">
        <v>0</v>
      </c>
      <c r="K17" s="56">
        <v>0</v>
      </c>
      <c r="L17" s="57">
        <v>2</v>
      </c>
      <c r="M17" s="56">
        <v>12.6</v>
      </c>
      <c r="N17" s="57">
        <v>0</v>
      </c>
      <c r="O17" s="56">
        <v>0</v>
      </c>
      <c r="P17" s="55">
        <v>0</v>
      </c>
      <c r="Q17" s="56">
        <v>0</v>
      </c>
      <c r="R17" s="40">
        <v>0</v>
      </c>
      <c r="S17" s="41">
        <v>0</v>
      </c>
      <c r="T17" s="57">
        <v>0</v>
      </c>
      <c r="U17" s="58">
        <v>0</v>
      </c>
      <c r="V17" s="40">
        <f t="shared" si="1"/>
        <v>3</v>
      </c>
      <c r="W17" s="40">
        <f t="shared" si="1"/>
        <v>17.600000000000001</v>
      </c>
      <c r="X17" s="59">
        <v>1</v>
      </c>
      <c r="Y17" s="58">
        <v>5</v>
      </c>
      <c r="Z17" s="43">
        <f t="shared" si="4"/>
        <v>3</v>
      </c>
      <c r="AA17" s="41">
        <f t="shared" si="4"/>
        <v>17.600000000000001</v>
      </c>
      <c r="AB17" s="60">
        <v>0</v>
      </c>
      <c r="AC17" s="61">
        <v>0</v>
      </c>
      <c r="AD17" s="44">
        <v>15</v>
      </c>
      <c r="AE17" s="44">
        <v>234.9</v>
      </c>
      <c r="AF17" s="62">
        <v>0</v>
      </c>
      <c r="AG17" s="47">
        <v>0</v>
      </c>
      <c r="AH17" s="63">
        <v>0</v>
      </c>
      <c r="AI17" s="64">
        <v>0</v>
      </c>
      <c r="AJ17" s="63">
        <v>7</v>
      </c>
      <c r="AK17" s="64">
        <v>90</v>
      </c>
      <c r="AL17" s="63">
        <f t="shared" si="2"/>
        <v>0</v>
      </c>
      <c r="AM17" s="64">
        <f t="shared" si="3"/>
        <v>0</v>
      </c>
      <c r="AN17" s="48">
        <v>43</v>
      </c>
      <c r="AO17" s="51">
        <v>522</v>
      </c>
    </row>
    <row r="18" spans="2:41" s="28" customFormat="1" ht="31.2" customHeight="1" thickBot="1">
      <c r="B18" s="52">
        <v>14</v>
      </c>
      <c r="C18" s="67" t="s">
        <v>50</v>
      </c>
      <c r="D18" s="68">
        <v>0</v>
      </c>
      <c r="E18" s="69">
        <v>0</v>
      </c>
      <c r="F18" s="69">
        <v>0</v>
      </c>
      <c r="G18" s="69">
        <v>0</v>
      </c>
      <c r="H18" s="69">
        <v>0</v>
      </c>
      <c r="I18" s="70">
        <v>0</v>
      </c>
      <c r="J18" s="57">
        <v>0</v>
      </c>
      <c r="K18" s="56">
        <v>0</v>
      </c>
      <c r="L18" s="57">
        <v>2</v>
      </c>
      <c r="M18" s="56">
        <v>5.3</v>
      </c>
      <c r="N18" s="57">
        <v>0</v>
      </c>
      <c r="O18" s="56">
        <v>20</v>
      </c>
      <c r="P18" s="55">
        <v>0</v>
      </c>
      <c r="Q18" s="56">
        <v>0</v>
      </c>
      <c r="R18" s="40">
        <v>0</v>
      </c>
      <c r="S18" s="41">
        <v>0</v>
      </c>
      <c r="T18" s="57">
        <v>1</v>
      </c>
      <c r="U18" s="58">
        <v>11.5</v>
      </c>
      <c r="V18" s="40">
        <f t="shared" si="1"/>
        <v>3</v>
      </c>
      <c r="W18" s="40">
        <f t="shared" si="1"/>
        <v>36.799999999999997</v>
      </c>
      <c r="X18" s="59">
        <v>0</v>
      </c>
      <c r="Y18" s="58">
        <v>0</v>
      </c>
      <c r="Z18" s="43">
        <f t="shared" si="4"/>
        <v>2</v>
      </c>
      <c r="AA18" s="41">
        <f t="shared" si="4"/>
        <v>5.3</v>
      </c>
      <c r="AB18" s="60">
        <v>1</v>
      </c>
      <c r="AC18" s="61">
        <v>10.35</v>
      </c>
      <c r="AD18" s="44">
        <v>21</v>
      </c>
      <c r="AE18" s="44">
        <v>338.35</v>
      </c>
      <c r="AF18" s="62">
        <v>1</v>
      </c>
      <c r="AG18" s="47">
        <v>6</v>
      </c>
      <c r="AH18" s="63">
        <v>51</v>
      </c>
      <c r="AI18" s="64">
        <v>696.95</v>
      </c>
      <c r="AJ18" s="63">
        <v>0</v>
      </c>
      <c r="AK18" s="64">
        <v>0</v>
      </c>
      <c r="AL18" s="63">
        <f t="shared" si="2"/>
        <v>2</v>
      </c>
      <c r="AM18" s="64">
        <v>5</v>
      </c>
      <c r="AN18" s="48">
        <v>50</v>
      </c>
      <c r="AO18" s="51">
        <v>679</v>
      </c>
    </row>
    <row r="19" spans="2:41" s="28" customFormat="1" ht="31.2" customHeight="1" thickBot="1">
      <c r="B19" s="52">
        <v>15</v>
      </c>
      <c r="C19" s="67" t="s">
        <v>49</v>
      </c>
      <c r="D19" s="68">
        <v>0</v>
      </c>
      <c r="E19" s="69">
        <v>0</v>
      </c>
      <c r="F19" s="69">
        <v>0</v>
      </c>
      <c r="G19" s="69">
        <v>0</v>
      </c>
      <c r="H19" s="69">
        <v>0</v>
      </c>
      <c r="I19" s="70">
        <v>0</v>
      </c>
      <c r="J19" s="57">
        <v>0</v>
      </c>
      <c r="K19" s="56">
        <v>0</v>
      </c>
      <c r="L19" s="57">
        <v>0</v>
      </c>
      <c r="M19" s="56">
        <v>0</v>
      </c>
      <c r="N19" s="57">
        <v>0</v>
      </c>
      <c r="O19" s="56">
        <v>0</v>
      </c>
      <c r="P19" s="55">
        <v>0</v>
      </c>
      <c r="Q19" s="56">
        <v>0</v>
      </c>
      <c r="R19" s="40">
        <v>0</v>
      </c>
      <c r="S19" s="41">
        <v>0</v>
      </c>
      <c r="T19" s="57">
        <v>0</v>
      </c>
      <c r="U19" s="58">
        <v>0</v>
      </c>
      <c r="V19" s="40">
        <f t="shared" si="1"/>
        <v>0</v>
      </c>
      <c r="W19" s="40">
        <f t="shared" si="1"/>
        <v>0</v>
      </c>
      <c r="X19" s="59">
        <v>0</v>
      </c>
      <c r="Y19" s="58">
        <v>0</v>
      </c>
      <c r="Z19" s="43">
        <f t="shared" si="4"/>
        <v>0</v>
      </c>
      <c r="AA19" s="41">
        <f t="shared" si="4"/>
        <v>0</v>
      </c>
      <c r="AB19" s="60">
        <v>0</v>
      </c>
      <c r="AC19" s="61">
        <v>0</v>
      </c>
      <c r="AD19" s="44">
        <v>0</v>
      </c>
      <c r="AE19" s="44">
        <v>0</v>
      </c>
      <c r="AF19" s="62">
        <v>0</v>
      </c>
      <c r="AG19" s="47">
        <v>0</v>
      </c>
      <c r="AH19" s="63">
        <v>0</v>
      </c>
      <c r="AI19" s="64">
        <v>0</v>
      </c>
      <c r="AJ19" s="63">
        <v>0</v>
      </c>
      <c r="AK19" s="64">
        <v>0</v>
      </c>
      <c r="AL19" s="63">
        <f t="shared" si="2"/>
        <v>0</v>
      </c>
      <c r="AM19" s="64">
        <f t="shared" si="3"/>
        <v>0</v>
      </c>
      <c r="AN19" s="48">
        <v>0</v>
      </c>
      <c r="AO19" s="51">
        <v>0</v>
      </c>
    </row>
    <row r="20" spans="2:41" s="27" customFormat="1" ht="31.2" customHeight="1" thickBot="1">
      <c r="B20" s="52">
        <v>16</v>
      </c>
      <c r="C20" s="67" t="s">
        <v>48</v>
      </c>
      <c r="D20" s="68">
        <v>0</v>
      </c>
      <c r="E20" s="69">
        <v>0</v>
      </c>
      <c r="F20" s="69">
        <v>0</v>
      </c>
      <c r="G20" s="69">
        <v>0</v>
      </c>
      <c r="H20" s="69">
        <v>0</v>
      </c>
      <c r="I20" s="70">
        <v>0</v>
      </c>
      <c r="J20" s="71">
        <v>0</v>
      </c>
      <c r="K20" s="70">
        <v>0</v>
      </c>
      <c r="L20" s="71">
        <v>0</v>
      </c>
      <c r="M20" s="70">
        <v>0</v>
      </c>
      <c r="N20" s="71">
        <v>18</v>
      </c>
      <c r="O20" s="70">
        <v>300</v>
      </c>
      <c r="P20" s="69">
        <v>11</v>
      </c>
      <c r="Q20" s="70">
        <v>181.547</v>
      </c>
      <c r="R20" s="72">
        <v>1</v>
      </c>
      <c r="S20" s="73">
        <v>19</v>
      </c>
      <c r="T20" s="71">
        <v>0</v>
      </c>
      <c r="U20" s="66">
        <v>0</v>
      </c>
      <c r="V20" s="40">
        <f t="shared" si="1"/>
        <v>30</v>
      </c>
      <c r="W20" s="40">
        <f t="shared" si="1"/>
        <v>500.54700000000003</v>
      </c>
      <c r="X20" s="74">
        <v>0</v>
      </c>
      <c r="Y20" s="66">
        <v>0</v>
      </c>
      <c r="Z20" s="43">
        <f t="shared" si="4"/>
        <v>0</v>
      </c>
      <c r="AA20" s="41">
        <f t="shared" si="4"/>
        <v>0</v>
      </c>
      <c r="AB20" s="75">
        <v>50</v>
      </c>
      <c r="AC20" s="76">
        <v>472</v>
      </c>
      <c r="AD20" s="44">
        <v>97</v>
      </c>
      <c r="AE20" s="44">
        <v>1163.8499999999999</v>
      </c>
      <c r="AF20" s="62">
        <v>11</v>
      </c>
      <c r="AG20" s="47">
        <v>230</v>
      </c>
      <c r="AH20" s="77">
        <v>74</v>
      </c>
      <c r="AI20" s="78">
        <v>883</v>
      </c>
      <c r="AJ20" s="77">
        <v>102</v>
      </c>
      <c r="AK20" s="78">
        <v>1118</v>
      </c>
      <c r="AL20" s="77">
        <f t="shared" si="2"/>
        <v>50</v>
      </c>
      <c r="AM20" s="78">
        <f t="shared" si="3"/>
        <v>472</v>
      </c>
      <c r="AN20" s="48">
        <v>303</v>
      </c>
      <c r="AO20" s="51">
        <v>3665</v>
      </c>
    </row>
    <row r="21" spans="2:41" s="28" customFormat="1" ht="31.2" customHeight="1" thickBot="1">
      <c r="B21" s="52">
        <v>17</v>
      </c>
      <c r="C21" s="67" t="s">
        <v>53</v>
      </c>
      <c r="D21" s="68"/>
      <c r="E21" s="69"/>
      <c r="F21" s="69"/>
      <c r="G21" s="69"/>
      <c r="H21" s="69"/>
      <c r="I21" s="70"/>
      <c r="J21" s="71"/>
      <c r="K21" s="70"/>
      <c r="L21" s="71"/>
      <c r="M21" s="70"/>
      <c r="N21" s="71"/>
      <c r="O21" s="70"/>
      <c r="P21" s="69"/>
      <c r="Q21" s="70"/>
      <c r="R21" s="72"/>
      <c r="S21" s="73"/>
      <c r="T21" s="71"/>
      <c r="U21" s="66"/>
      <c r="V21" s="40"/>
      <c r="W21" s="40"/>
      <c r="X21" s="74"/>
      <c r="Y21" s="66"/>
      <c r="Z21" s="43"/>
      <c r="AA21" s="41"/>
      <c r="AB21" s="75"/>
      <c r="AC21" s="76"/>
      <c r="AD21" s="44"/>
      <c r="AE21" s="44"/>
      <c r="AF21" s="62">
        <v>0</v>
      </c>
      <c r="AG21" s="47">
        <v>0</v>
      </c>
      <c r="AH21" s="77"/>
      <c r="AI21" s="78"/>
      <c r="AJ21" s="77"/>
      <c r="AK21" s="78"/>
      <c r="AL21" s="77"/>
      <c r="AM21" s="78"/>
      <c r="AN21" s="48">
        <v>0</v>
      </c>
      <c r="AO21" s="51">
        <v>0</v>
      </c>
    </row>
    <row r="22" spans="2:41" s="27" customFormat="1" ht="31.2" customHeight="1" thickBot="1">
      <c r="B22" s="52">
        <v>18</v>
      </c>
      <c r="C22" s="53" t="s">
        <v>47</v>
      </c>
      <c r="D22" s="54">
        <v>0</v>
      </c>
      <c r="E22" s="55">
        <v>0</v>
      </c>
      <c r="F22" s="55">
        <v>0</v>
      </c>
      <c r="G22" s="55">
        <v>0</v>
      </c>
      <c r="H22" s="55">
        <v>0</v>
      </c>
      <c r="I22" s="56">
        <v>0</v>
      </c>
      <c r="J22" s="57">
        <v>0</v>
      </c>
      <c r="K22" s="56">
        <v>0</v>
      </c>
      <c r="L22" s="57">
        <v>0</v>
      </c>
      <c r="M22" s="56">
        <v>0</v>
      </c>
      <c r="N22" s="57">
        <v>0</v>
      </c>
      <c r="O22" s="56">
        <v>0</v>
      </c>
      <c r="P22" s="55">
        <v>0</v>
      </c>
      <c r="Q22" s="56">
        <v>0</v>
      </c>
      <c r="R22" s="40">
        <v>0</v>
      </c>
      <c r="S22" s="41">
        <v>0</v>
      </c>
      <c r="T22" s="57">
        <v>0</v>
      </c>
      <c r="U22" s="58">
        <v>0</v>
      </c>
      <c r="V22" s="40">
        <f t="shared" si="1"/>
        <v>0</v>
      </c>
      <c r="W22" s="40">
        <f t="shared" si="1"/>
        <v>0</v>
      </c>
      <c r="X22" s="59">
        <v>0</v>
      </c>
      <c r="Y22" s="58">
        <v>0</v>
      </c>
      <c r="Z22" s="43">
        <f t="shared" si="4"/>
        <v>0</v>
      </c>
      <c r="AA22" s="41">
        <f t="shared" si="4"/>
        <v>0</v>
      </c>
      <c r="AB22" s="60">
        <v>0</v>
      </c>
      <c r="AC22" s="61">
        <v>0</v>
      </c>
      <c r="AD22" s="44">
        <v>0</v>
      </c>
      <c r="AE22" s="44">
        <v>0</v>
      </c>
      <c r="AF22" s="62">
        <v>1</v>
      </c>
      <c r="AG22" s="47">
        <v>4</v>
      </c>
      <c r="AH22" s="63">
        <v>0</v>
      </c>
      <c r="AI22" s="64">
        <v>0</v>
      </c>
      <c r="AJ22" s="63">
        <v>0</v>
      </c>
      <c r="AK22" s="64">
        <v>0</v>
      </c>
      <c r="AL22" s="63">
        <v>0</v>
      </c>
      <c r="AM22" s="64">
        <v>0</v>
      </c>
      <c r="AN22" s="48">
        <v>1</v>
      </c>
      <c r="AO22" s="51">
        <v>4</v>
      </c>
    </row>
    <row r="23" spans="2:41" s="27" customFormat="1" ht="31.2" customHeight="1" thickBot="1">
      <c r="B23" s="52">
        <v>19</v>
      </c>
      <c r="C23" s="53" t="s">
        <v>46</v>
      </c>
      <c r="D23" s="54">
        <v>0</v>
      </c>
      <c r="E23" s="55">
        <v>0</v>
      </c>
      <c r="F23" s="55">
        <v>0</v>
      </c>
      <c r="G23" s="55">
        <v>0</v>
      </c>
      <c r="H23" s="55">
        <v>0</v>
      </c>
      <c r="I23" s="56">
        <v>0</v>
      </c>
      <c r="J23" s="57">
        <v>0</v>
      </c>
      <c r="K23" s="56">
        <v>0</v>
      </c>
      <c r="L23" s="57">
        <v>0</v>
      </c>
      <c r="M23" s="56">
        <v>0</v>
      </c>
      <c r="N23" s="57">
        <v>0</v>
      </c>
      <c r="O23" s="56">
        <v>0</v>
      </c>
      <c r="P23" s="55">
        <v>0</v>
      </c>
      <c r="Q23" s="56">
        <v>0</v>
      </c>
      <c r="R23" s="40">
        <v>0</v>
      </c>
      <c r="S23" s="41">
        <v>0</v>
      </c>
      <c r="T23" s="57">
        <v>0</v>
      </c>
      <c r="U23" s="58">
        <v>0</v>
      </c>
      <c r="V23" s="40">
        <f t="shared" si="1"/>
        <v>0</v>
      </c>
      <c r="W23" s="40">
        <f t="shared" si="1"/>
        <v>0</v>
      </c>
      <c r="X23" s="59">
        <v>0</v>
      </c>
      <c r="Y23" s="58">
        <v>0</v>
      </c>
      <c r="Z23" s="43">
        <f t="shared" si="4"/>
        <v>0</v>
      </c>
      <c r="AA23" s="41">
        <f t="shared" si="4"/>
        <v>0</v>
      </c>
      <c r="AB23" s="60">
        <v>0</v>
      </c>
      <c r="AC23" s="61">
        <v>0</v>
      </c>
      <c r="AD23" s="44">
        <v>0</v>
      </c>
      <c r="AE23" s="44">
        <v>0</v>
      </c>
      <c r="AF23" s="62">
        <v>1</v>
      </c>
      <c r="AG23" s="47">
        <v>17</v>
      </c>
      <c r="AH23" s="63">
        <v>0</v>
      </c>
      <c r="AI23" s="64">
        <v>0</v>
      </c>
      <c r="AJ23" s="63">
        <v>0</v>
      </c>
      <c r="AK23" s="64">
        <v>0</v>
      </c>
      <c r="AL23" s="63">
        <f t="shared" si="2"/>
        <v>0</v>
      </c>
      <c r="AM23" s="64">
        <f t="shared" si="3"/>
        <v>0</v>
      </c>
      <c r="AN23" s="48">
        <v>2</v>
      </c>
      <c r="AO23" s="51">
        <v>69</v>
      </c>
    </row>
    <row r="24" spans="2:41" s="27" customFormat="1" ht="31.2" customHeight="1" thickBot="1">
      <c r="B24" s="52">
        <v>20</v>
      </c>
      <c r="C24" s="53" t="s">
        <v>45</v>
      </c>
      <c r="D24" s="54">
        <v>5</v>
      </c>
      <c r="E24" s="55">
        <v>32.167000000000002</v>
      </c>
      <c r="F24" s="55">
        <v>14</v>
      </c>
      <c r="G24" s="55">
        <v>167.56191000000001</v>
      </c>
      <c r="H24" s="55">
        <v>19</v>
      </c>
      <c r="I24" s="56">
        <v>200</v>
      </c>
      <c r="J24" s="57">
        <v>13</v>
      </c>
      <c r="K24" s="56">
        <v>120</v>
      </c>
      <c r="L24" s="57">
        <v>0</v>
      </c>
      <c r="M24" s="56">
        <v>0</v>
      </c>
      <c r="N24" s="57">
        <v>0</v>
      </c>
      <c r="O24" s="56">
        <v>0</v>
      </c>
      <c r="P24" s="55">
        <v>0</v>
      </c>
      <c r="Q24" s="56">
        <v>0</v>
      </c>
      <c r="R24" s="40">
        <v>2</v>
      </c>
      <c r="S24" s="41">
        <v>16</v>
      </c>
      <c r="T24" s="57">
        <v>11</v>
      </c>
      <c r="U24" s="58">
        <v>108</v>
      </c>
      <c r="V24" s="40">
        <f t="shared" si="1"/>
        <v>45</v>
      </c>
      <c r="W24" s="40">
        <f t="shared" si="1"/>
        <v>444</v>
      </c>
      <c r="X24" s="59">
        <v>0</v>
      </c>
      <c r="Y24" s="58">
        <v>0</v>
      </c>
      <c r="Z24" s="43">
        <f t="shared" si="4"/>
        <v>32</v>
      </c>
      <c r="AA24" s="41">
        <f t="shared" si="4"/>
        <v>320</v>
      </c>
      <c r="AB24" s="60">
        <v>0</v>
      </c>
      <c r="AC24" s="61">
        <v>0</v>
      </c>
      <c r="AD24" s="44">
        <v>18</v>
      </c>
      <c r="AE24" s="44">
        <v>306.83828</v>
      </c>
      <c r="AF24" s="62">
        <v>6</v>
      </c>
      <c r="AG24" s="47">
        <v>108</v>
      </c>
      <c r="AH24" s="63">
        <v>486</v>
      </c>
      <c r="AI24" s="64">
        <v>717082.25119999994</v>
      </c>
      <c r="AJ24" s="63">
        <v>15</v>
      </c>
      <c r="AK24" s="64">
        <v>148</v>
      </c>
      <c r="AL24" s="63">
        <f t="shared" si="2"/>
        <v>11</v>
      </c>
      <c r="AM24" s="64">
        <f t="shared" si="3"/>
        <v>108</v>
      </c>
      <c r="AN24" s="48">
        <v>584</v>
      </c>
      <c r="AO24" s="51">
        <v>8314</v>
      </c>
    </row>
    <row r="25" spans="2:41" s="27" customFormat="1" ht="31.2" customHeight="1" thickBot="1">
      <c r="B25" s="52">
        <v>21</v>
      </c>
      <c r="C25" s="53" t="s">
        <v>33</v>
      </c>
      <c r="D25" s="54"/>
      <c r="E25" s="55"/>
      <c r="F25" s="55"/>
      <c r="G25" s="55"/>
      <c r="H25" s="55"/>
      <c r="I25" s="56"/>
      <c r="J25" s="57"/>
      <c r="K25" s="56"/>
      <c r="L25" s="57"/>
      <c r="M25" s="56"/>
      <c r="N25" s="57"/>
      <c r="O25" s="56"/>
      <c r="P25" s="55"/>
      <c r="Q25" s="56"/>
      <c r="R25" s="40"/>
      <c r="S25" s="41"/>
      <c r="T25" s="57"/>
      <c r="U25" s="58"/>
      <c r="V25" s="40"/>
      <c r="W25" s="40"/>
      <c r="X25" s="59"/>
      <c r="Y25" s="58"/>
      <c r="Z25" s="43"/>
      <c r="AA25" s="41"/>
      <c r="AB25" s="60"/>
      <c r="AC25" s="61"/>
      <c r="AD25" s="44"/>
      <c r="AE25" s="44"/>
      <c r="AF25" s="62">
        <v>0</v>
      </c>
      <c r="AG25" s="47">
        <v>0</v>
      </c>
      <c r="AH25" s="63"/>
      <c r="AI25" s="64"/>
      <c r="AJ25" s="63"/>
      <c r="AK25" s="64"/>
      <c r="AL25" s="63"/>
      <c r="AM25" s="64"/>
      <c r="AN25" s="48">
        <v>0</v>
      </c>
      <c r="AO25" s="51">
        <v>0</v>
      </c>
    </row>
    <row r="26" spans="2:41" s="27" customFormat="1" ht="31.2" customHeight="1" thickBot="1">
      <c r="B26" s="52">
        <v>22</v>
      </c>
      <c r="C26" s="53" t="s">
        <v>37</v>
      </c>
      <c r="D26" s="54"/>
      <c r="E26" s="55"/>
      <c r="F26" s="55"/>
      <c r="G26" s="55"/>
      <c r="H26" s="55"/>
      <c r="I26" s="56"/>
      <c r="J26" s="57"/>
      <c r="K26" s="56"/>
      <c r="L26" s="57"/>
      <c r="M26" s="56"/>
      <c r="N26" s="57"/>
      <c r="O26" s="56"/>
      <c r="P26" s="55"/>
      <c r="Q26" s="56"/>
      <c r="R26" s="40"/>
      <c r="S26" s="41"/>
      <c r="T26" s="57"/>
      <c r="U26" s="58"/>
      <c r="V26" s="40"/>
      <c r="W26" s="40"/>
      <c r="X26" s="59"/>
      <c r="Y26" s="58"/>
      <c r="Z26" s="43"/>
      <c r="AA26" s="41"/>
      <c r="AB26" s="60"/>
      <c r="AC26" s="61"/>
      <c r="AD26" s="44"/>
      <c r="AE26" s="44"/>
      <c r="AF26" s="62">
        <v>0</v>
      </c>
      <c r="AG26" s="47">
        <v>0</v>
      </c>
      <c r="AH26" s="63"/>
      <c r="AI26" s="64"/>
      <c r="AJ26" s="63"/>
      <c r="AK26" s="64"/>
      <c r="AL26" s="63"/>
      <c r="AM26" s="64"/>
      <c r="AN26" s="48">
        <v>0</v>
      </c>
      <c r="AO26" s="51">
        <v>0</v>
      </c>
    </row>
    <row r="27" spans="2:41" s="27" customFormat="1" ht="31.2" customHeight="1" thickBot="1">
      <c r="B27" s="52">
        <v>23</v>
      </c>
      <c r="C27" s="53" t="s">
        <v>39</v>
      </c>
      <c r="D27" s="54"/>
      <c r="E27" s="55"/>
      <c r="F27" s="55"/>
      <c r="G27" s="55"/>
      <c r="H27" s="55"/>
      <c r="I27" s="56"/>
      <c r="J27" s="57"/>
      <c r="K27" s="56"/>
      <c r="L27" s="57"/>
      <c r="M27" s="56"/>
      <c r="N27" s="57"/>
      <c r="O27" s="56"/>
      <c r="P27" s="55"/>
      <c r="Q27" s="56"/>
      <c r="R27" s="40"/>
      <c r="S27" s="41"/>
      <c r="T27" s="57"/>
      <c r="U27" s="58"/>
      <c r="V27" s="40"/>
      <c r="W27" s="40"/>
      <c r="X27" s="59"/>
      <c r="Y27" s="58"/>
      <c r="Z27" s="43"/>
      <c r="AA27" s="41"/>
      <c r="AB27" s="60"/>
      <c r="AC27" s="61"/>
      <c r="AD27" s="44"/>
      <c r="AE27" s="44"/>
      <c r="AF27" s="62">
        <v>0</v>
      </c>
      <c r="AG27" s="47">
        <v>0</v>
      </c>
      <c r="AH27" s="63"/>
      <c r="AI27" s="64"/>
      <c r="AJ27" s="63"/>
      <c r="AK27" s="64"/>
      <c r="AL27" s="63"/>
      <c r="AM27" s="64">
        <v>0</v>
      </c>
      <c r="AN27" s="48">
        <v>0</v>
      </c>
      <c r="AO27" s="51">
        <v>0</v>
      </c>
    </row>
    <row r="28" spans="2:41" s="27" customFormat="1" ht="31.2" customHeight="1" thickBot="1">
      <c r="B28" s="52">
        <v>24</v>
      </c>
      <c r="C28" s="53" t="s">
        <v>44</v>
      </c>
      <c r="D28" s="54"/>
      <c r="E28" s="55"/>
      <c r="F28" s="55"/>
      <c r="G28" s="55"/>
      <c r="H28" s="55"/>
      <c r="I28" s="56"/>
      <c r="J28" s="57"/>
      <c r="K28" s="56"/>
      <c r="L28" s="57"/>
      <c r="M28" s="56"/>
      <c r="N28" s="57"/>
      <c r="O28" s="56"/>
      <c r="P28" s="55"/>
      <c r="Q28" s="56"/>
      <c r="R28" s="40"/>
      <c r="S28" s="41"/>
      <c r="T28" s="57"/>
      <c r="U28" s="58"/>
      <c r="V28" s="40"/>
      <c r="W28" s="40"/>
      <c r="X28" s="59"/>
      <c r="Y28" s="58"/>
      <c r="Z28" s="43"/>
      <c r="AA28" s="41"/>
      <c r="AB28" s="60"/>
      <c r="AC28" s="61"/>
      <c r="AD28" s="44"/>
      <c r="AE28" s="44"/>
      <c r="AF28" s="62">
        <v>56</v>
      </c>
      <c r="AG28" s="47">
        <v>578</v>
      </c>
      <c r="AH28" s="63">
        <v>290</v>
      </c>
      <c r="AI28" s="64">
        <v>3143.3263038999985</v>
      </c>
      <c r="AJ28" s="63">
        <v>32</v>
      </c>
      <c r="AK28" s="64">
        <v>253</v>
      </c>
      <c r="AL28" s="63"/>
      <c r="AM28" s="64"/>
      <c r="AN28" s="48">
        <v>346</v>
      </c>
      <c r="AO28" s="51">
        <v>3393.3125384000004</v>
      </c>
    </row>
    <row r="29" spans="2:41" s="27" customFormat="1" ht="31.2" customHeight="1" thickBot="1">
      <c r="B29" s="52">
        <v>25</v>
      </c>
      <c r="C29" s="53" t="s">
        <v>36</v>
      </c>
      <c r="D29" s="54"/>
      <c r="E29" s="55"/>
      <c r="F29" s="55"/>
      <c r="G29" s="55"/>
      <c r="H29" s="55"/>
      <c r="I29" s="56"/>
      <c r="J29" s="57"/>
      <c r="K29" s="56"/>
      <c r="L29" s="57"/>
      <c r="M29" s="56"/>
      <c r="N29" s="57"/>
      <c r="O29" s="56"/>
      <c r="P29" s="55"/>
      <c r="Q29" s="56"/>
      <c r="R29" s="40"/>
      <c r="S29" s="41"/>
      <c r="T29" s="57"/>
      <c r="U29" s="58"/>
      <c r="V29" s="40"/>
      <c r="W29" s="40"/>
      <c r="X29" s="59"/>
      <c r="Y29" s="58"/>
      <c r="Z29" s="43"/>
      <c r="AA29" s="41"/>
      <c r="AB29" s="60"/>
      <c r="AC29" s="61"/>
      <c r="AD29" s="44"/>
      <c r="AE29" s="44"/>
      <c r="AF29" s="62">
        <v>0</v>
      </c>
      <c r="AG29" s="47">
        <v>0</v>
      </c>
      <c r="AH29" s="63"/>
      <c r="AI29" s="64"/>
      <c r="AJ29" s="63"/>
      <c r="AK29" s="64"/>
      <c r="AL29" s="63"/>
      <c r="AM29" s="64"/>
      <c r="AN29" s="48">
        <v>0</v>
      </c>
      <c r="AO29" s="51">
        <v>0</v>
      </c>
    </row>
    <row r="30" spans="2:41" s="27" customFormat="1" ht="31.2" customHeight="1" thickBot="1">
      <c r="B30" s="52">
        <v>26</v>
      </c>
      <c r="C30" s="53" t="s">
        <v>34</v>
      </c>
      <c r="D30" s="54"/>
      <c r="E30" s="55"/>
      <c r="F30" s="55"/>
      <c r="G30" s="55"/>
      <c r="H30" s="55"/>
      <c r="I30" s="56"/>
      <c r="J30" s="57"/>
      <c r="K30" s="56"/>
      <c r="L30" s="57"/>
      <c r="M30" s="56"/>
      <c r="N30" s="57"/>
      <c r="O30" s="56"/>
      <c r="P30" s="55"/>
      <c r="Q30" s="56"/>
      <c r="R30" s="40"/>
      <c r="S30" s="41"/>
      <c r="T30" s="57"/>
      <c r="U30" s="58"/>
      <c r="V30" s="40"/>
      <c r="W30" s="40"/>
      <c r="X30" s="59"/>
      <c r="Y30" s="58"/>
      <c r="Z30" s="43"/>
      <c r="AA30" s="41"/>
      <c r="AB30" s="60"/>
      <c r="AC30" s="61"/>
      <c r="AD30" s="44"/>
      <c r="AE30" s="44"/>
      <c r="AF30" s="62">
        <v>0</v>
      </c>
      <c r="AG30" s="47">
        <v>0</v>
      </c>
      <c r="AH30" s="63"/>
      <c r="AI30" s="64"/>
      <c r="AJ30" s="63"/>
      <c r="AK30" s="64"/>
      <c r="AL30" s="63"/>
      <c r="AM30" s="64"/>
      <c r="AN30" s="48">
        <v>0</v>
      </c>
      <c r="AO30" s="51">
        <v>0</v>
      </c>
    </row>
    <row r="31" spans="2:41" s="27" customFormat="1" ht="31.2" customHeight="1" thickBot="1">
      <c r="B31" s="52">
        <v>27</v>
      </c>
      <c r="C31" s="53" t="s">
        <v>35</v>
      </c>
      <c r="D31" s="54"/>
      <c r="E31" s="55"/>
      <c r="F31" s="55"/>
      <c r="G31" s="55"/>
      <c r="H31" s="55"/>
      <c r="I31" s="56"/>
      <c r="J31" s="57"/>
      <c r="K31" s="56"/>
      <c r="L31" s="57"/>
      <c r="M31" s="56"/>
      <c r="N31" s="57"/>
      <c r="O31" s="56"/>
      <c r="P31" s="55"/>
      <c r="Q31" s="56"/>
      <c r="R31" s="40"/>
      <c r="S31" s="41"/>
      <c r="T31" s="57"/>
      <c r="U31" s="58"/>
      <c r="V31" s="40"/>
      <c r="W31" s="40"/>
      <c r="X31" s="59"/>
      <c r="Y31" s="58"/>
      <c r="Z31" s="43"/>
      <c r="AA31" s="41"/>
      <c r="AB31" s="60"/>
      <c r="AC31" s="61"/>
      <c r="AD31" s="44"/>
      <c r="AE31" s="44"/>
      <c r="AF31" s="62">
        <v>0</v>
      </c>
      <c r="AG31" s="47">
        <v>0</v>
      </c>
      <c r="AH31" s="63"/>
      <c r="AI31" s="64"/>
      <c r="AJ31" s="63"/>
      <c r="AK31" s="64"/>
      <c r="AL31" s="63"/>
      <c r="AM31" s="64"/>
      <c r="AN31" s="48">
        <v>0</v>
      </c>
      <c r="AO31" s="51">
        <v>0</v>
      </c>
    </row>
    <row r="32" spans="2:41" s="27" customFormat="1" ht="31.2" customHeight="1" thickBot="1">
      <c r="B32" s="52">
        <v>28</v>
      </c>
      <c r="C32" s="53" t="s">
        <v>42</v>
      </c>
      <c r="D32" s="54">
        <v>9</v>
      </c>
      <c r="E32" s="55">
        <v>72</v>
      </c>
      <c r="F32" s="55">
        <v>11</v>
      </c>
      <c r="G32" s="55">
        <v>142</v>
      </c>
      <c r="H32" s="55">
        <v>20</v>
      </c>
      <c r="I32" s="56">
        <v>214</v>
      </c>
      <c r="J32" s="57">
        <v>20</v>
      </c>
      <c r="K32" s="56">
        <v>172</v>
      </c>
      <c r="L32" s="57">
        <v>19</v>
      </c>
      <c r="M32" s="56">
        <v>179</v>
      </c>
      <c r="N32" s="57">
        <v>6</v>
      </c>
      <c r="O32" s="56">
        <v>70</v>
      </c>
      <c r="P32" s="55">
        <v>11</v>
      </c>
      <c r="Q32" s="56">
        <v>91.95</v>
      </c>
      <c r="R32" s="40">
        <v>24</v>
      </c>
      <c r="S32" s="41">
        <v>106</v>
      </c>
      <c r="T32" s="57">
        <v>10</v>
      </c>
      <c r="U32" s="58">
        <v>79.400000000000006</v>
      </c>
      <c r="V32" s="40">
        <f t="shared" si="1"/>
        <v>125</v>
      </c>
      <c r="W32" s="40">
        <f t="shared" si="1"/>
        <v>1023.4</v>
      </c>
      <c r="X32" s="59">
        <v>15</v>
      </c>
      <c r="Y32" s="58">
        <v>111.05</v>
      </c>
      <c r="Z32" s="43">
        <f t="shared" si="4"/>
        <v>74</v>
      </c>
      <c r="AA32" s="41">
        <f t="shared" si="4"/>
        <v>676.05</v>
      </c>
      <c r="AB32" s="60">
        <v>3</v>
      </c>
      <c r="AC32" s="61">
        <v>31.6</v>
      </c>
      <c r="AD32" s="44">
        <v>34</v>
      </c>
      <c r="AE32" s="44">
        <v>418.1</v>
      </c>
      <c r="AF32" s="62">
        <v>36</v>
      </c>
      <c r="AG32" s="47">
        <v>326.54000000000008</v>
      </c>
      <c r="AH32" s="63">
        <v>421</v>
      </c>
      <c r="AI32" s="64">
        <v>3335.2200000000003</v>
      </c>
      <c r="AJ32" s="63">
        <v>18</v>
      </c>
      <c r="AK32" s="64">
        <v>193</v>
      </c>
      <c r="AL32" s="63">
        <f t="shared" si="2"/>
        <v>13</v>
      </c>
      <c r="AM32" s="64">
        <f t="shared" si="3"/>
        <v>111</v>
      </c>
      <c r="AN32" s="48">
        <v>421</v>
      </c>
      <c r="AO32" s="51">
        <v>3335.2200000000003</v>
      </c>
    </row>
    <row r="33" spans="2:41" s="27" customFormat="1" ht="31.2" customHeight="1" thickBot="1">
      <c r="B33" s="79">
        <v>29</v>
      </c>
      <c r="C33" s="53" t="s">
        <v>43</v>
      </c>
      <c r="D33" s="54">
        <v>0</v>
      </c>
      <c r="E33" s="55">
        <v>0</v>
      </c>
      <c r="F33" s="55">
        <v>0</v>
      </c>
      <c r="G33" s="55">
        <v>0</v>
      </c>
      <c r="H33" s="55">
        <v>0</v>
      </c>
      <c r="I33" s="56">
        <v>0</v>
      </c>
      <c r="J33" s="57">
        <v>0</v>
      </c>
      <c r="K33" s="56">
        <v>0</v>
      </c>
      <c r="L33" s="57">
        <v>0</v>
      </c>
      <c r="M33" s="56">
        <v>0</v>
      </c>
      <c r="N33" s="57">
        <v>0</v>
      </c>
      <c r="O33" s="56">
        <v>0</v>
      </c>
      <c r="P33" s="55">
        <v>0</v>
      </c>
      <c r="Q33" s="56">
        <v>0</v>
      </c>
      <c r="R33" s="40">
        <v>0</v>
      </c>
      <c r="S33" s="41">
        <v>0</v>
      </c>
      <c r="T33" s="57">
        <v>0</v>
      </c>
      <c r="U33" s="58">
        <v>0</v>
      </c>
      <c r="V33" s="40">
        <f t="shared" si="1"/>
        <v>0</v>
      </c>
      <c r="W33" s="40">
        <f t="shared" si="1"/>
        <v>0</v>
      </c>
      <c r="X33" s="59">
        <v>0</v>
      </c>
      <c r="Y33" s="58">
        <v>0</v>
      </c>
      <c r="Z33" s="43">
        <f t="shared" si="4"/>
        <v>0</v>
      </c>
      <c r="AA33" s="41">
        <f t="shared" si="4"/>
        <v>0</v>
      </c>
      <c r="AB33" s="60">
        <v>0</v>
      </c>
      <c r="AC33" s="61">
        <v>0</v>
      </c>
      <c r="AD33" s="44">
        <v>0</v>
      </c>
      <c r="AE33" s="44">
        <v>0</v>
      </c>
      <c r="AF33" s="62">
        <v>0</v>
      </c>
      <c r="AG33" s="47">
        <v>0</v>
      </c>
      <c r="AH33" s="63">
        <v>0</v>
      </c>
      <c r="AI33" s="64">
        <v>0</v>
      </c>
      <c r="AJ33" s="63">
        <v>0</v>
      </c>
      <c r="AK33" s="64">
        <v>0</v>
      </c>
      <c r="AL33" s="63">
        <v>0</v>
      </c>
      <c r="AM33" s="64">
        <v>0</v>
      </c>
      <c r="AN33" s="48">
        <v>0</v>
      </c>
      <c r="AO33" s="51">
        <v>0</v>
      </c>
    </row>
    <row r="34" spans="2:41" ht="31.2" customHeight="1" thickBot="1">
      <c r="B34" s="10"/>
      <c r="C34" s="11" t="s">
        <v>3</v>
      </c>
      <c r="D34" s="12">
        <f t="shared" ref="D34:M34" si="5">SUM(D5:D33)</f>
        <v>432</v>
      </c>
      <c r="E34" s="13">
        <f t="shared" si="5"/>
        <v>1623.8869999999999</v>
      </c>
      <c r="F34" s="13">
        <f t="shared" si="5"/>
        <v>178</v>
      </c>
      <c r="G34" s="13">
        <f t="shared" si="5"/>
        <v>1385.6119100000001</v>
      </c>
      <c r="H34" s="13">
        <f t="shared" si="5"/>
        <v>610</v>
      </c>
      <c r="I34" s="14">
        <f t="shared" si="5"/>
        <v>3011</v>
      </c>
      <c r="J34" s="15">
        <f t="shared" si="5"/>
        <v>288</v>
      </c>
      <c r="K34" s="14">
        <f t="shared" si="5"/>
        <v>1577.05</v>
      </c>
      <c r="L34" s="15">
        <f t="shared" si="5"/>
        <v>324</v>
      </c>
      <c r="M34" s="16">
        <f t="shared" si="5"/>
        <v>2786.9</v>
      </c>
      <c r="N34" s="17">
        <f>X34+L34</f>
        <v>576</v>
      </c>
      <c r="O34" s="18">
        <f>Y34+M34</f>
        <v>4489.8076600000004</v>
      </c>
      <c r="P34" s="17">
        <f>SUM(P5:P33)</f>
        <v>291</v>
      </c>
      <c r="Q34" s="19">
        <f>SUM(Q5:Q33)</f>
        <v>2551.1169999999997</v>
      </c>
      <c r="R34" s="19">
        <f>AB34+P34</f>
        <v>521</v>
      </c>
      <c r="S34" s="18">
        <f>AC34+Q34</f>
        <v>5061.5669999999991</v>
      </c>
      <c r="T34" s="17">
        <f t="shared" ref="T34:AC34" si="6">SUM(T5:T33)</f>
        <v>464</v>
      </c>
      <c r="U34" s="17">
        <f t="shared" si="6"/>
        <v>3811.1</v>
      </c>
      <c r="V34" s="17">
        <f t="shared" si="6"/>
        <v>3159</v>
      </c>
      <c r="W34" s="17">
        <f t="shared" si="6"/>
        <v>22086.484659999998</v>
      </c>
      <c r="X34" s="20">
        <f t="shared" si="6"/>
        <v>252</v>
      </c>
      <c r="Y34" s="21">
        <f t="shared" si="6"/>
        <v>1702.9076600000001</v>
      </c>
      <c r="Z34" s="20">
        <f t="shared" si="6"/>
        <v>1469</v>
      </c>
      <c r="AA34" s="22">
        <f t="shared" si="6"/>
        <v>9073.1676599999992</v>
      </c>
      <c r="AB34" s="17">
        <f t="shared" si="6"/>
        <v>230</v>
      </c>
      <c r="AC34" s="17">
        <f t="shared" si="6"/>
        <v>2510.4499999999998</v>
      </c>
      <c r="AD34" s="23"/>
      <c r="AE34" s="23"/>
      <c r="AF34" s="17">
        <f t="shared" ref="AF34:AO34" si="7">SUM(AF5:AF33)</f>
        <v>820</v>
      </c>
      <c r="AG34" s="24">
        <f t="shared" si="7"/>
        <v>6334.0984879999996</v>
      </c>
      <c r="AH34" s="17">
        <f t="shared" si="7"/>
        <v>7942</v>
      </c>
      <c r="AI34" s="24">
        <f t="shared" si="7"/>
        <v>810053.73755329987</v>
      </c>
      <c r="AJ34" s="17">
        <f t="shared" si="7"/>
        <v>1152</v>
      </c>
      <c r="AK34" s="17">
        <f t="shared" si="7"/>
        <v>11898</v>
      </c>
      <c r="AL34" s="17">
        <f t="shared" si="7"/>
        <v>797</v>
      </c>
      <c r="AM34" s="17">
        <f t="shared" si="7"/>
        <v>9149</v>
      </c>
      <c r="AN34" s="17">
        <f t="shared" si="7"/>
        <v>10123</v>
      </c>
      <c r="AO34" s="25">
        <f t="shared" si="7"/>
        <v>131349.57914849999</v>
      </c>
    </row>
    <row r="35" spans="2:41" ht="29.25" customHeight="1">
      <c r="C35" s="1"/>
      <c r="AN35" s="26" t="s">
        <v>29</v>
      </c>
    </row>
  </sheetData>
  <mergeCells count="22">
    <mergeCell ref="Z3:AA3"/>
    <mergeCell ref="AL3:AM3"/>
    <mergeCell ref="AH3:AI3"/>
    <mergeCell ref="AJ3:AK3"/>
    <mergeCell ref="AN3:AO3"/>
    <mergeCell ref="AF3:AG3"/>
    <mergeCell ref="B2:AO2"/>
    <mergeCell ref="B3:B4"/>
    <mergeCell ref="AN1:AO1"/>
    <mergeCell ref="C1:AA1"/>
    <mergeCell ref="C3:C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1.01" right="0.26" top="1.02" bottom="0.61" header="0.25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LIG + MIG</vt:lpstr>
      <vt:lpstr>'LIG + MIG'!Print_Area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2021-08-26T07:43:16Z</cp:lastPrinted>
  <dcterms:created xsi:type="dcterms:W3CDTF">2016-07-30T04:04:02Z</dcterms:created>
  <dcterms:modified xsi:type="dcterms:W3CDTF">2021-11-15T07:21:33Z</dcterms:modified>
</cp:coreProperties>
</file>