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9 Meeting\FINAL ANNEXURE\"/>
    </mc:Choice>
  </mc:AlternateContent>
  <bookViews>
    <workbookView xWindow="-108" yWindow="-108" windowWidth="23268" windowHeight="12576"/>
  </bookViews>
  <sheets>
    <sheet name="SLBC" sheetId="5" r:id="rId1"/>
  </sheets>
  <definedNames>
    <definedName name="OLE_LINK3" localSheetId="0">SLBC!#REF!</definedName>
    <definedName name="_xlnm.Print_Area" localSheetId="0">SLBC!$A$1:$Q$38</definedName>
    <definedName name="_xlnm.Print_Titles" localSheetId="0">SLBC!$3:$5</definedName>
  </definedNames>
  <calcPr calcId="162913"/>
</workbook>
</file>

<file path=xl/calcChain.xml><?xml version="1.0" encoding="utf-8"?>
<calcChain xmlns="http://schemas.openxmlformats.org/spreadsheetml/2006/main">
  <c r="N29" i="5" l="1"/>
  <c r="N30" i="5"/>
  <c r="N16" i="5" l="1"/>
  <c r="N24" i="5" l="1"/>
  <c r="N25" i="5"/>
  <c r="J30" i="5" l="1"/>
  <c r="K30" i="5"/>
  <c r="Q30" i="5"/>
  <c r="Q7" i="5" l="1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33" i="5"/>
  <c r="K7" i="5"/>
  <c r="K8" i="5"/>
  <c r="K9" i="5"/>
  <c r="K10" i="5"/>
  <c r="K11" i="5"/>
  <c r="K12" i="5"/>
  <c r="K13" i="5"/>
  <c r="K14" i="5"/>
  <c r="K15" i="5"/>
  <c r="K17" i="5"/>
  <c r="K18" i="5"/>
  <c r="K19" i="5"/>
  <c r="K20" i="5"/>
  <c r="K21" i="5"/>
  <c r="K22" i="5"/>
  <c r="K24" i="5"/>
  <c r="K26" i="5"/>
  <c r="K27" i="5"/>
  <c r="K28" i="5"/>
  <c r="K31" i="5"/>
  <c r="K32" i="5"/>
  <c r="K33" i="5"/>
  <c r="K34" i="5"/>
  <c r="J24" i="5" l="1"/>
  <c r="J23" i="5" l="1"/>
  <c r="J25" i="5" l="1"/>
  <c r="N7" i="5" l="1"/>
  <c r="N8" i="5"/>
  <c r="N9" i="5"/>
  <c r="N10" i="5"/>
  <c r="N11" i="5"/>
  <c r="N12" i="5"/>
  <c r="N13" i="5"/>
  <c r="N14" i="5"/>
  <c r="N15" i="5"/>
  <c r="N17" i="5"/>
  <c r="N18" i="5"/>
  <c r="N19" i="5"/>
  <c r="N20" i="5"/>
  <c r="N21" i="5"/>
  <c r="N22" i="5"/>
  <c r="N23" i="5"/>
  <c r="N27" i="5"/>
  <c r="N28" i="5"/>
  <c r="N31" i="5"/>
  <c r="N32" i="5"/>
  <c r="N33" i="5"/>
  <c r="N34" i="5"/>
  <c r="J32" i="5" l="1"/>
  <c r="J17" i="5" l="1"/>
  <c r="I35" i="5" l="1"/>
  <c r="M35" i="5" l="1"/>
  <c r="D35" i="5"/>
  <c r="E35" i="5"/>
  <c r="K35" i="5" s="1"/>
  <c r="F35" i="5"/>
  <c r="N35" i="5" l="1"/>
  <c r="Q35" i="5"/>
  <c r="K6" i="5"/>
  <c r="H35" i="5" l="1"/>
  <c r="G35" i="5"/>
  <c r="J6" i="5"/>
  <c r="J7" i="5"/>
  <c r="J8" i="5"/>
  <c r="J9" i="5"/>
  <c r="J10" i="5"/>
  <c r="J11" i="5"/>
  <c r="J12" i="5"/>
  <c r="J13" i="5"/>
  <c r="J14" i="5"/>
  <c r="J16" i="5"/>
  <c r="J18" i="5"/>
  <c r="J19" i="5"/>
  <c r="J20" i="5"/>
  <c r="J21" i="5"/>
  <c r="J22" i="5"/>
  <c r="J26" i="5"/>
  <c r="J27" i="5"/>
  <c r="J33" i="5"/>
  <c r="J15" i="5"/>
  <c r="N6" i="5" l="1"/>
  <c r="Q6" i="5" l="1"/>
  <c r="J35" i="5" l="1"/>
</calcChain>
</file>

<file path=xl/sharedStrings.xml><?xml version="1.0" encoding="utf-8"?>
<sst xmlns="http://schemas.openxmlformats.org/spreadsheetml/2006/main" count="73" uniqueCount="72">
  <si>
    <t>Name of Bank</t>
  </si>
  <si>
    <t>Yes Bank</t>
  </si>
  <si>
    <t>IndusInd Bank</t>
  </si>
  <si>
    <t>AXIS Bank</t>
  </si>
  <si>
    <t>Punjab Gramin Bank</t>
  </si>
  <si>
    <t>TOTAL</t>
  </si>
  <si>
    <t>out of 3                          %age of Rupay Cards Activated</t>
  </si>
  <si>
    <t>Kotak Mahindra Bank</t>
  </si>
  <si>
    <t>Reasons for not issuing Rupay Cards</t>
  </si>
  <si>
    <t>Reasons for non activation of Rupay Cards</t>
  </si>
  <si>
    <t xml:space="preserve">No. of Rupay Cards not issued                                  </t>
  </si>
  <si>
    <t>MIGRATED PERSONS AND MULTIPLE ACCOUNT HOLDERS NOT INTERESTED TO TAKE CARDS</t>
  </si>
  <si>
    <t>Customer not tracable</t>
  </si>
  <si>
    <t>Some Customers are not available &amp; some not willing to avail Rupay Card</t>
  </si>
  <si>
    <t>Branches unable to contact the customers at their registered address</t>
  </si>
  <si>
    <t>Customers not willing to avail Rupay Card</t>
  </si>
  <si>
    <t>Under Process</t>
  </si>
  <si>
    <t>out of 3                          %age of Rupay Cards Issued</t>
  </si>
  <si>
    <t>Bandhan Bank</t>
  </si>
  <si>
    <t>AU Small Finance bank</t>
  </si>
  <si>
    <t>Sr no.</t>
  </si>
  <si>
    <t>Jana Small Finance Bank</t>
  </si>
  <si>
    <t>Out of (3), SC/ST Account holders</t>
  </si>
  <si>
    <t>Out of (3), Women Account holders</t>
  </si>
  <si>
    <t>Out of (3) No. of Rupay Cards issued</t>
  </si>
  <si>
    <t>out of (7), No.of Rupay Cards Activated</t>
  </si>
  <si>
    <t xml:space="preserve">out of (7), No. of Rupay Cards not activated       </t>
  </si>
  <si>
    <t>Duplicate Accounts &amp; Not turning up of customers</t>
  </si>
  <si>
    <t>Duplicate Accounts</t>
  </si>
  <si>
    <t>Remarks from Banks</t>
  </si>
  <si>
    <t>Registered Letter Sent on Address &amp; SMS on Mobile</t>
  </si>
  <si>
    <t>Customer not willing to operate</t>
  </si>
  <si>
    <t>Doing Vigorous follow up.</t>
  </si>
  <si>
    <t>To improve the activation of Rupay Cards, deployed PIN PAD Devices in the SSAs so that Rupay Cards can be swiped on these devices.</t>
  </si>
  <si>
    <t>Customer didn't apply for Rupay Card</t>
  </si>
  <si>
    <t>Bank is continuously trying to contact the customers.</t>
  </si>
  <si>
    <t>Minor/ Illiterate Customer</t>
  </si>
  <si>
    <t>Lack of Awareness</t>
  </si>
  <si>
    <t>(Amount in Lakhs)</t>
  </si>
  <si>
    <t xml:space="preserve">Federal Bank </t>
  </si>
  <si>
    <t xml:space="preserve">Customer Illiterate </t>
  </si>
  <si>
    <t>A/C opened by CSP</t>
  </si>
  <si>
    <t>Customer not willing</t>
  </si>
  <si>
    <t>Customer Denied</t>
  </si>
  <si>
    <t>RBL Bank</t>
  </si>
  <si>
    <t>Ujjivan Small Finance Bank</t>
  </si>
  <si>
    <t>Not required by customer</t>
  </si>
  <si>
    <t xml:space="preserve">SLBC Punjab </t>
  </si>
  <si>
    <t>Capital Small Finance Bank</t>
  </si>
  <si>
    <t>UCO Bank</t>
  </si>
  <si>
    <t xml:space="preserve">IDBI Bank </t>
  </si>
  <si>
    <t xml:space="preserve">J&amp;K Bank </t>
  </si>
  <si>
    <t>HDFC Bank</t>
  </si>
  <si>
    <t xml:space="preserve">ICICI Bank </t>
  </si>
  <si>
    <t>No. of A/Cs opened in PMJDY Scheme during the Quarter (01.10.2021 to 31.12.2021)</t>
  </si>
  <si>
    <t>Total No.of A/cs Outstanding as on 31.12.2021</t>
  </si>
  <si>
    <t>Total Amount Outstanding as on 31.12.2021</t>
  </si>
  <si>
    <t>Position of RUPAY Cards in PMJDY Accounts as on 31.12.2021</t>
  </si>
  <si>
    <t xml:space="preserve">Bank of Baroda </t>
  </si>
  <si>
    <t xml:space="preserve">Bank of India </t>
  </si>
  <si>
    <t xml:space="preserve">Bank of Maharastra </t>
  </si>
  <si>
    <t xml:space="preserve">Canara Bank </t>
  </si>
  <si>
    <t xml:space="preserve">Central Bank of India </t>
  </si>
  <si>
    <t xml:space="preserve">Indian Bank </t>
  </si>
  <si>
    <t>Indian Overseas Bank</t>
  </si>
  <si>
    <t xml:space="preserve">Punjab National Bank </t>
  </si>
  <si>
    <t xml:space="preserve">State Bank of India </t>
  </si>
  <si>
    <t xml:space="preserve">Union Bank of India </t>
  </si>
  <si>
    <t>Punjab  State Cooperative Bank</t>
  </si>
  <si>
    <t xml:space="preserve"> New account opened the rupay card Under process</t>
  </si>
  <si>
    <t>Punjab &amp; Sind Bank</t>
  </si>
  <si>
    <t>Annexure- 29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</si>
</sst>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6">
    <font>
      <sz val="11"/>
      <color theme="1"/>
      <name val="Calibri"/>
      <family val="2"/>
      <scheme val="minor"/>
    </font>
    <font>
      <sz val="12"/>
      <name val="Helv"/>
    </font>
    <font>
      <sz val="11"/>
      <color indexed="8"/>
      <name val="Calibri"/>
      <family val="2"/>
      <charset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ahoma"/>
      <family val="2"/>
    </font>
    <font>
      <sz val="17"/>
      <name val="Tahoma"/>
      <family val="2"/>
    </font>
    <font>
      <sz val="17"/>
      <color rgb="FFFF0000"/>
      <name val="Tahoma"/>
      <family val="2"/>
    </font>
    <font>
      <sz val="17"/>
      <color theme="1"/>
      <name val="Tahoma"/>
      <family val="2"/>
    </font>
    <font>
      <b/>
      <sz val="26"/>
      <color theme="1"/>
      <name val="Tahoma"/>
      <family val="2"/>
    </font>
    <font>
      <sz val="14"/>
      <name val="Times New Roman"/>
      <family val="1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28"/>
      <color theme="1"/>
      <name val="Tahoma"/>
      <family val="2"/>
    </font>
    <font>
      <b/>
      <sz val="20"/>
      <color theme="1"/>
      <name val="Tahoma"/>
      <family val="2"/>
    </font>
    <font>
      <b/>
      <sz val="15"/>
      <color theme="1"/>
      <name val="Tahoma"/>
      <family val="2"/>
    </font>
    <font>
      <b/>
      <sz val="22"/>
      <color theme="1"/>
      <name val="Tahoma"/>
      <family val="2"/>
    </font>
    <font>
      <sz val="22"/>
      <color theme="1"/>
      <name val="Tahoma"/>
      <family val="2"/>
    </font>
    <font>
      <b/>
      <sz val="36"/>
      <color theme="1"/>
      <name val="Tahoma"/>
      <family val="2"/>
    </font>
    <font>
      <b/>
      <sz val="11"/>
      <color theme="1"/>
      <name val="Tahoma"/>
      <family val="2"/>
    </font>
    <font>
      <sz val="15"/>
      <color theme="1"/>
      <name val="Times New Roman"/>
      <family val="1"/>
    </font>
    <font>
      <b/>
      <sz val="18"/>
      <color theme="1"/>
      <name val="Tahoma"/>
      <family val="2"/>
    </font>
    <font>
      <sz val="18"/>
      <color theme="1"/>
      <name val="Tahoma"/>
      <family val="2"/>
    </font>
    <font>
      <b/>
      <sz val="4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0" fillId="0" borderId="0"/>
    <xf numFmtId="0" fontId="12" fillId="0" borderId="0"/>
    <xf numFmtId="0" fontId="14" fillId="0" borderId="0" applyNumberFormat="0" applyBorder="0" applyProtection="0"/>
    <xf numFmtId="0" fontId="10" fillId="0" borderId="0"/>
    <xf numFmtId="0" fontId="13" fillId="0" borderId="0"/>
    <xf numFmtId="0" fontId="11" fillId="0" borderId="0"/>
    <xf numFmtId="44" fontId="11" fillId="0" borderId="0" applyFont="0" applyFill="0" applyBorder="0" applyAlignment="0" applyProtection="0"/>
    <xf numFmtId="0" fontId="3" fillId="0" borderId="0"/>
    <xf numFmtId="0" fontId="11" fillId="0" borderId="0"/>
    <xf numFmtId="0" fontId="11" fillId="0" borderId="0"/>
    <xf numFmtId="0" fontId="3" fillId="0" borderId="0"/>
    <xf numFmtId="0" fontId="11" fillId="0" borderId="0"/>
    <xf numFmtId="0" fontId="11" fillId="0" borderId="0"/>
    <xf numFmtId="0" fontId="10" fillId="0" borderId="0"/>
    <xf numFmtId="0" fontId="11" fillId="0" borderId="0"/>
  </cellStyleXfs>
  <cellXfs count="72">
    <xf numFmtId="0" fontId="0" fillId="0" borderId="0" xfId="0"/>
    <xf numFmtId="0" fontId="5" fillId="0" borderId="0" xfId="0" applyFont="1"/>
    <xf numFmtId="0" fontId="5" fillId="0" borderId="0" xfId="0" applyFont="1" applyAlignment="1">
      <alignment horizontal="center" vertical="center"/>
    </xf>
    <xf numFmtId="0" fontId="6" fillId="2" borderId="0" xfId="0" applyFont="1" applyFill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vertical="center"/>
    </xf>
    <xf numFmtId="0" fontId="5" fillId="0" borderId="0" xfId="0" applyFont="1" applyFill="1"/>
    <xf numFmtId="0" fontId="7" fillId="0" borderId="0" xfId="0" applyFont="1" applyFill="1"/>
    <xf numFmtId="0" fontId="5" fillId="0" borderId="0" xfId="0" applyFont="1" applyFill="1" applyBorder="1"/>
    <xf numFmtId="0" fontId="17" fillId="0" borderId="11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8" fillId="0" borderId="0" xfId="0" applyFont="1" applyFill="1"/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16" fillId="0" borderId="0" xfId="0" applyFont="1" applyFill="1" applyAlignment="1">
      <alignment horizontal="center" vertical="center" wrapText="1"/>
    </xf>
    <xf numFmtId="0" fontId="19" fillId="0" borderId="0" xfId="0" applyFont="1" applyFill="1"/>
    <xf numFmtId="0" fontId="18" fillId="0" borderId="5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0" xfId="0" applyFont="1"/>
    <xf numFmtId="0" fontId="20" fillId="0" borderId="6" xfId="0" applyFont="1" applyFill="1" applyBorder="1" applyAlignment="1">
      <alignment horizontal="center" vertical="center"/>
    </xf>
    <xf numFmtId="1" fontId="20" fillId="0" borderId="6" xfId="0" applyNumberFormat="1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 wrapText="1"/>
    </xf>
    <xf numFmtId="2" fontId="20" fillId="0" borderId="6" xfId="0" applyNumberFormat="1" applyFont="1" applyFill="1" applyBorder="1" applyAlignment="1">
      <alignment horizontal="center" vertical="center" wrapText="1"/>
    </xf>
    <xf numFmtId="2" fontId="20" fillId="0" borderId="8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2" fontId="20" fillId="0" borderId="2" xfId="0" applyNumberFormat="1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2" fontId="20" fillId="0" borderId="3" xfId="0" applyNumberFormat="1" applyFont="1" applyFill="1" applyBorder="1" applyAlignment="1">
      <alignment horizontal="center" vertical="center" wrapText="1"/>
    </xf>
    <xf numFmtId="0" fontId="20" fillId="0" borderId="7" xfId="1" applyFont="1" applyFill="1" applyBorder="1" applyAlignment="1">
      <alignment vertical="center" wrapText="1"/>
    </xf>
    <xf numFmtId="0" fontId="15" fillId="0" borderId="7" xfId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vertical="center" wrapText="1"/>
    </xf>
    <xf numFmtId="0" fontId="20" fillId="0" borderId="10" xfId="0" applyFont="1" applyFill="1" applyBorder="1" applyAlignment="1">
      <alignment horizontal="center" vertic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20" xfId="5" applyFont="1" applyFill="1" applyBorder="1" applyAlignment="1">
      <alignment vertical="top" wrapText="1"/>
    </xf>
    <xf numFmtId="0" fontId="23" fillId="0" borderId="6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vertical="top" wrapText="1"/>
    </xf>
    <xf numFmtId="1" fontId="20" fillId="0" borderId="6" xfId="3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0" fillId="0" borderId="6" xfId="0" applyNumberFormat="1" applyFont="1" applyFill="1" applyBorder="1" applyAlignment="1" applyProtection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</xf>
    <xf numFmtId="0" fontId="20" fillId="0" borderId="6" xfId="0" applyNumberFormat="1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7" fillId="0" borderId="18" xfId="5" applyFont="1" applyFill="1" applyBorder="1" applyAlignment="1">
      <alignment vertical="top" wrapText="1"/>
    </xf>
    <xf numFmtId="0" fontId="23" fillId="0" borderId="6" xfId="0" applyFont="1" applyFill="1" applyBorder="1" applyAlignment="1">
      <alignment vertical="top" wrapText="1"/>
    </xf>
    <xf numFmtId="0" fontId="15" fillId="0" borderId="9" xfId="1" applyFont="1" applyFill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2" fontId="20" fillId="0" borderId="10" xfId="0" applyNumberFormat="1" applyFont="1" applyFill="1" applyBorder="1" applyAlignment="1">
      <alignment horizontal="center" vertical="center" wrapText="1"/>
    </xf>
    <xf numFmtId="0" fontId="22" fillId="0" borderId="21" xfId="5" applyFont="1" applyFill="1" applyBorder="1" applyAlignment="1">
      <alignment vertical="top" wrapText="1"/>
    </xf>
    <xf numFmtId="0" fontId="20" fillId="0" borderId="22" xfId="0" applyNumberFormat="1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vertical="top" wrapText="1"/>
    </xf>
    <xf numFmtId="2" fontId="20" fillId="0" borderId="23" xfId="0" applyNumberFormat="1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right" vertical="center" wrapText="1"/>
    </xf>
  </cellXfs>
  <cellStyles count="20">
    <cellStyle name="Currency 2" xfId="11"/>
    <cellStyle name="Excel Built-in Normal" xfId="2"/>
    <cellStyle name="Excel Built-in Normal 1" xfId="4"/>
    <cellStyle name="Excel Built-in Normal 2" xfId="7"/>
    <cellStyle name="Normal" xfId="0" builtinId="0"/>
    <cellStyle name="Normal 10" xfId="6"/>
    <cellStyle name="Normal 2" xfId="1"/>
    <cellStyle name="Normal 2 2" xfId="15"/>
    <cellStyle name="Normal 2 3" xfId="8"/>
    <cellStyle name="Normal 3" xfId="10"/>
    <cellStyle name="Normal 3 2" xfId="12"/>
    <cellStyle name="Normal 4" xfId="3"/>
    <cellStyle name="Normal 4 2" xfId="13"/>
    <cellStyle name="Normal 5" xfId="5"/>
    <cellStyle name="Normal 6" xfId="14"/>
    <cellStyle name="Normal 6 2" xfId="18"/>
    <cellStyle name="Normal 7" xfId="16"/>
    <cellStyle name="Normal 8" xfId="17"/>
    <cellStyle name="Normal 9" xfId="19"/>
    <cellStyle name="TableStyleLight1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82"/>
  <sheetViews>
    <sheetView tabSelected="1" view="pageBreakPreview" topLeftCell="G1" zoomScale="40" zoomScaleSheetLayoutView="40" workbookViewId="0">
      <pane ySplit="4" topLeftCell="A5" activePane="bottomLeft" state="frozen"/>
      <selection pane="bottomLeft" activeCell="K7" sqref="K7"/>
    </sheetView>
  </sheetViews>
  <sheetFormatPr defaultColWidth="9.109375" defaultRowHeight="13.8"/>
  <cols>
    <col min="1" max="1" width="9.109375" style="9" customWidth="1"/>
    <col min="2" max="2" width="9.33203125" style="9" customWidth="1"/>
    <col min="3" max="3" width="93.5546875" style="46" customWidth="1"/>
    <col min="4" max="4" width="38.21875" style="46" customWidth="1"/>
    <col min="5" max="9" width="38.21875" style="4" customWidth="1"/>
    <col min="10" max="10" width="35.77734375" style="4" customWidth="1"/>
    <col min="11" max="11" width="39.33203125" style="4" customWidth="1"/>
    <col min="12" max="12" width="47.77734375" style="4" customWidth="1"/>
    <col min="13" max="13" width="42.44140625" style="4" customWidth="1"/>
    <col min="14" max="14" width="38.5546875" style="4" customWidth="1"/>
    <col min="15" max="15" width="71.88671875" style="4" customWidth="1"/>
    <col min="16" max="16" width="71.44140625" style="4" customWidth="1"/>
    <col min="17" max="17" width="39.21875" style="4" customWidth="1"/>
    <col min="18" max="18" width="26" style="1" customWidth="1"/>
    <col min="19" max="16384" width="9.109375" style="1"/>
  </cols>
  <sheetData>
    <row r="1" spans="1:18" ht="30" customHeight="1">
      <c r="C1" s="71" t="s">
        <v>71</v>
      </c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9"/>
    </row>
    <row r="2" spans="1:18" ht="37.200000000000003" customHeight="1" thickBot="1">
      <c r="B2" s="11"/>
      <c r="C2" s="71" t="s">
        <v>38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9"/>
    </row>
    <row r="3" spans="1:18" ht="55.8" customHeight="1" thickBot="1">
      <c r="B3" s="68" t="s">
        <v>57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70"/>
      <c r="R3" s="9"/>
    </row>
    <row r="4" spans="1:18" s="26" customFormat="1" ht="181.8" customHeight="1" thickBot="1">
      <c r="A4" s="22"/>
      <c r="B4" s="23" t="s">
        <v>20</v>
      </c>
      <c r="C4" s="23" t="s">
        <v>0</v>
      </c>
      <c r="D4" s="24" t="s">
        <v>54</v>
      </c>
      <c r="E4" s="25" t="s">
        <v>55</v>
      </c>
      <c r="F4" s="25" t="s">
        <v>56</v>
      </c>
      <c r="G4" s="25" t="s">
        <v>22</v>
      </c>
      <c r="H4" s="25" t="s">
        <v>23</v>
      </c>
      <c r="I4" s="25" t="s">
        <v>24</v>
      </c>
      <c r="J4" s="25" t="s">
        <v>17</v>
      </c>
      <c r="K4" s="25" t="s">
        <v>10</v>
      </c>
      <c r="L4" s="25" t="s">
        <v>8</v>
      </c>
      <c r="M4" s="25" t="s">
        <v>25</v>
      </c>
      <c r="N4" s="25" t="s">
        <v>26</v>
      </c>
      <c r="O4" s="25" t="s">
        <v>9</v>
      </c>
      <c r="P4" s="25" t="s">
        <v>29</v>
      </c>
      <c r="Q4" s="25" t="s">
        <v>6</v>
      </c>
      <c r="R4" s="22"/>
    </row>
    <row r="5" spans="1:18" s="2" customFormat="1" ht="26.4" customHeight="1">
      <c r="A5" s="17"/>
      <c r="B5" s="12"/>
      <c r="C5" s="12">
        <v>1</v>
      </c>
      <c r="D5" s="13">
        <v>2</v>
      </c>
      <c r="E5" s="14">
        <v>3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>
        <v>9</v>
      </c>
      <c r="L5" s="14">
        <v>10</v>
      </c>
      <c r="M5" s="14">
        <v>11</v>
      </c>
      <c r="N5" s="14">
        <v>12</v>
      </c>
      <c r="O5" s="14">
        <v>13</v>
      </c>
      <c r="P5" s="15"/>
      <c r="Q5" s="16">
        <v>14</v>
      </c>
      <c r="R5" s="17"/>
    </row>
    <row r="6" spans="1:18" s="10" customFormat="1" ht="127.2" customHeight="1">
      <c r="A6" s="18"/>
      <c r="B6" s="38">
        <v>1</v>
      </c>
      <c r="C6" s="37" t="s">
        <v>70</v>
      </c>
      <c r="D6" s="27">
        <v>48842</v>
      </c>
      <c r="E6" s="27">
        <v>623950</v>
      </c>
      <c r="F6" s="28">
        <v>25496</v>
      </c>
      <c r="G6" s="28">
        <v>21206</v>
      </c>
      <c r="H6" s="28">
        <v>343165</v>
      </c>
      <c r="I6" s="29">
        <v>569372</v>
      </c>
      <c r="J6" s="30">
        <f t="shared" ref="J6:J35" si="0">I6/E6*100</f>
        <v>91.252824745572553</v>
      </c>
      <c r="K6" s="29">
        <f t="shared" ref="K6:K34" si="1">E6-I6</f>
        <v>54578</v>
      </c>
      <c r="L6" s="48" t="s">
        <v>13</v>
      </c>
      <c r="M6" s="29">
        <v>365587</v>
      </c>
      <c r="N6" s="29">
        <f t="shared" ref="N6:N35" si="2">I6-M6</f>
        <v>203785</v>
      </c>
      <c r="O6" s="48" t="s">
        <v>14</v>
      </c>
      <c r="P6" s="48" t="s">
        <v>35</v>
      </c>
      <c r="Q6" s="31">
        <f t="shared" ref="Q6:Q35" si="3">M6/I6*100</f>
        <v>64.20881251624597</v>
      </c>
      <c r="R6" s="18"/>
    </row>
    <row r="7" spans="1:18" s="6" customFormat="1" ht="67.2" customHeight="1">
      <c r="A7" s="18"/>
      <c r="B7" s="38">
        <v>2</v>
      </c>
      <c r="C7" s="37" t="s">
        <v>49</v>
      </c>
      <c r="D7" s="27">
        <v>9774</v>
      </c>
      <c r="E7" s="27">
        <v>467782</v>
      </c>
      <c r="F7" s="28"/>
      <c r="G7" s="28">
        <v>142726</v>
      </c>
      <c r="H7" s="28">
        <v>219106</v>
      </c>
      <c r="I7" s="29">
        <v>426672</v>
      </c>
      <c r="J7" s="30">
        <f t="shared" si="0"/>
        <v>91.211718279027409</v>
      </c>
      <c r="K7" s="29">
        <f t="shared" si="1"/>
        <v>41110</v>
      </c>
      <c r="L7" s="48"/>
      <c r="M7" s="29">
        <v>351555</v>
      </c>
      <c r="N7" s="29">
        <f t="shared" si="2"/>
        <v>75117</v>
      </c>
      <c r="O7" s="48"/>
      <c r="P7" s="48"/>
      <c r="Q7" s="31">
        <f t="shared" si="3"/>
        <v>82.394673191585113</v>
      </c>
      <c r="R7" s="7"/>
    </row>
    <row r="8" spans="1:18" s="6" customFormat="1" ht="84.75" customHeight="1">
      <c r="A8" s="18"/>
      <c r="B8" s="38">
        <v>3</v>
      </c>
      <c r="C8" s="37" t="s">
        <v>58</v>
      </c>
      <c r="D8" s="27">
        <v>13904</v>
      </c>
      <c r="E8" s="29">
        <v>519095</v>
      </c>
      <c r="F8" s="39">
        <v>23175</v>
      </c>
      <c r="G8" s="28">
        <v>127396</v>
      </c>
      <c r="H8" s="39">
        <v>247633</v>
      </c>
      <c r="I8" s="29">
        <v>389293</v>
      </c>
      <c r="J8" s="30">
        <f t="shared" si="0"/>
        <v>74.994557836234208</v>
      </c>
      <c r="K8" s="29">
        <f t="shared" si="1"/>
        <v>129802</v>
      </c>
      <c r="L8" s="48" t="s">
        <v>43</v>
      </c>
      <c r="M8" s="28">
        <v>263662</v>
      </c>
      <c r="N8" s="29">
        <f t="shared" si="2"/>
        <v>125631</v>
      </c>
      <c r="O8" s="48" t="s">
        <v>42</v>
      </c>
      <c r="P8" s="48"/>
      <c r="Q8" s="31">
        <f t="shared" si="3"/>
        <v>67.728420495616419</v>
      </c>
      <c r="R8" s="7"/>
    </row>
    <row r="9" spans="1:18" s="6" customFormat="1" ht="139.19999999999999" customHeight="1">
      <c r="A9" s="18"/>
      <c r="B9" s="38">
        <v>4</v>
      </c>
      <c r="C9" s="37" t="s">
        <v>59</v>
      </c>
      <c r="D9" s="27">
        <v>11115</v>
      </c>
      <c r="E9" s="29">
        <v>323498</v>
      </c>
      <c r="F9" s="39">
        <v>13395</v>
      </c>
      <c r="G9" s="28">
        <v>32052</v>
      </c>
      <c r="H9" s="28">
        <v>167659</v>
      </c>
      <c r="I9" s="29">
        <v>274832</v>
      </c>
      <c r="J9" s="30">
        <f t="shared" si="0"/>
        <v>84.956321213732394</v>
      </c>
      <c r="K9" s="29">
        <f t="shared" si="1"/>
        <v>48666</v>
      </c>
      <c r="L9" s="48" t="s">
        <v>69</v>
      </c>
      <c r="M9" s="29">
        <v>219868</v>
      </c>
      <c r="N9" s="29">
        <f t="shared" si="2"/>
        <v>54964</v>
      </c>
      <c r="O9" s="48" t="s">
        <v>11</v>
      </c>
      <c r="P9" s="48" t="s">
        <v>33</v>
      </c>
      <c r="Q9" s="31">
        <f t="shared" si="3"/>
        <v>80.000873260755668</v>
      </c>
      <c r="R9" s="7"/>
    </row>
    <row r="10" spans="1:18" s="6" customFormat="1" ht="73.2" customHeight="1">
      <c r="A10" s="18"/>
      <c r="B10" s="38">
        <v>5</v>
      </c>
      <c r="C10" s="37" t="s">
        <v>60</v>
      </c>
      <c r="D10" s="27">
        <v>2928</v>
      </c>
      <c r="E10" s="27">
        <v>67597</v>
      </c>
      <c r="F10" s="28">
        <v>2546</v>
      </c>
      <c r="G10" s="28">
        <v>6579</v>
      </c>
      <c r="H10" s="28">
        <v>20968</v>
      </c>
      <c r="I10" s="29">
        <v>49233</v>
      </c>
      <c r="J10" s="30">
        <f t="shared" si="0"/>
        <v>72.83311389558709</v>
      </c>
      <c r="K10" s="29">
        <f t="shared" si="1"/>
        <v>18364</v>
      </c>
      <c r="L10" s="48"/>
      <c r="M10" s="29">
        <v>49233</v>
      </c>
      <c r="N10" s="29">
        <f t="shared" si="2"/>
        <v>0</v>
      </c>
      <c r="O10" s="48"/>
      <c r="P10" s="48"/>
      <c r="Q10" s="31">
        <f t="shared" si="3"/>
        <v>100</v>
      </c>
      <c r="R10" s="7"/>
    </row>
    <row r="11" spans="1:18" s="7" customFormat="1" ht="57" customHeight="1">
      <c r="A11" s="18"/>
      <c r="B11" s="38">
        <v>6</v>
      </c>
      <c r="C11" s="37" t="s">
        <v>61</v>
      </c>
      <c r="D11" s="27">
        <v>1929</v>
      </c>
      <c r="E11" s="51">
        <v>312989</v>
      </c>
      <c r="F11" s="51">
        <v>11060</v>
      </c>
      <c r="G11" s="51">
        <v>67063</v>
      </c>
      <c r="H11" s="51">
        <v>165002</v>
      </c>
      <c r="I11" s="29">
        <v>312989</v>
      </c>
      <c r="J11" s="30">
        <f t="shared" si="0"/>
        <v>100</v>
      </c>
      <c r="K11" s="29">
        <f t="shared" si="1"/>
        <v>0</v>
      </c>
      <c r="L11" s="48" t="s">
        <v>12</v>
      </c>
      <c r="M11" s="29">
        <v>185637</v>
      </c>
      <c r="N11" s="29">
        <f t="shared" si="2"/>
        <v>127352</v>
      </c>
      <c r="O11" s="48" t="s">
        <v>31</v>
      </c>
      <c r="P11" s="48" t="s">
        <v>32</v>
      </c>
      <c r="Q11" s="31">
        <f t="shared" si="3"/>
        <v>59.311030100099359</v>
      </c>
    </row>
    <row r="12" spans="1:18" s="6" customFormat="1" ht="111" customHeight="1">
      <c r="A12" s="18"/>
      <c r="B12" s="38">
        <v>7</v>
      </c>
      <c r="C12" s="37" t="s">
        <v>62</v>
      </c>
      <c r="D12" s="27">
        <v>12976</v>
      </c>
      <c r="E12" s="29">
        <v>216282</v>
      </c>
      <c r="F12" s="39"/>
      <c r="G12" s="39">
        <v>34605</v>
      </c>
      <c r="H12" s="28">
        <v>86511</v>
      </c>
      <c r="I12" s="29">
        <v>196818</v>
      </c>
      <c r="J12" s="30">
        <f t="shared" si="0"/>
        <v>91.000638055871491</v>
      </c>
      <c r="K12" s="29">
        <f t="shared" si="1"/>
        <v>19464</v>
      </c>
      <c r="L12" s="48" t="s">
        <v>27</v>
      </c>
      <c r="M12" s="29">
        <v>181072</v>
      </c>
      <c r="N12" s="29">
        <f t="shared" si="2"/>
        <v>15746</v>
      </c>
      <c r="O12" s="48" t="s">
        <v>28</v>
      </c>
      <c r="P12" s="48"/>
      <c r="Q12" s="31">
        <f t="shared" si="3"/>
        <v>91.99971547317827</v>
      </c>
      <c r="R12" s="7"/>
    </row>
    <row r="13" spans="1:18" s="6" customFormat="1" ht="44.4" customHeight="1">
      <c r="A13" s="18"/>
      <c r="B13" s="38">
        <v>8</v>
      </c>
      <c r="C13" s="37" t="s">
        <v>63</v>
      </c>
      <c r="D13" s="27">
        <v>38817</v>
      </c>
      <c r="E13" s="27">
        <v>368143</v>
      </c>
      <c r="F13" s="28">
        <v>6722</v>
      </c>
      <c r="G13" s="28">
        <v>12136</v>
      </c>
      <c r="H13" s="28">
        <v>181000</v>
      </c>
      <c r="I13" s="29">
        <v>172700</v>
      </c>
      <c r="J13" s="30">
        <f t="shared" si="0"/>
        <v>46.911118777214291</v>
      </c>
      <c r="K13" s="29">
        <f t="shared" si="1"/>
        <v>195443</v>
      </c>
      <c r="L13" s="48"/>
      <c r="M13" s="29">
        <v>126439</v>
      </c>
      <c r="N13" s="29">
        <f t="shared" si="2"/>
        <v>46261</v>
      </c>
      <c r="O13" s="48"/>
      <c r="P13" s="48"/>
      <c r="Q13" s="31">
        <f t="shared" si="3"/>
        <v>73.213086276780544</v>
      </c>
      <c r="R13" s="7"/>
    </row>
    <row r="14" spans="1:18" s="7" customFormat="1" ht="109.2" customHeight="1">
      <c r="A14" s="18"/>
      <c r="B14" s="38">
        <v>9</v>
      </c>
      <c r="C14" s="37" t="s">
        <v>64</v>
      </c>
      <c r="D14" s="27">
        <v>896</v>
      </c>
      <c r="E14" s="29">
        <v>193069</v>
      </c>
      <c r="F14" s="39">
        <v>69981</v>
      </c>
      <c r="G14" s="39">
        <v>67602</v>
      </c>
      <c r="H14" s="39">
        <v>78802</v>
      </c>
      <c r="I14" s="29">
        <v>193069</v>
      </c>
      <c r="J14" s="30">
        <f t="shared" si="0"/>
        <v>100</v>
      </c>
      <c r="K14" s="29">
        <f t="shared" si="1"/>
        <v>0</v>
      </c>
      <c r="L14" s="48"/>
      <c r="M14" s="29">
        <v>178857</v>
      </c>
      <c r="N14" s="29">
        <f t="shared" si="2"/>
        <v>14212</v>
      </c>
      <c r="O14" s="48" t="s">
        <v>11</v>
      </c>
      <c r="P14" s="48" t="s">
        <v>30</v>
      </c>
      <c r="Q14" s="31">
        <f t="shared" si="3"/>
        <v>92.63890111825306</v>
      </c>
    </row>
    <row r="15" spans="1:18" s="8" customFormat="1" ht="64.5" customHeight="1">
      <c r="A15" s="52"/>
      <c r="B15" s="38">
        <v>10</v>
      </c>
      <c r="C15" s="37" t="s">
        <v>65</v>
      </c>
      <c r="D15" s="27">
        <v>28420</v>
      </c>
      <c r="E15" s="27">
        <v>1769121</v>
      </c>
      <c r="F15" s="28">
        <v>99413</v>
      </c>
      <c r="G15" s="28">
        <v>229631</v>
      </c>
      <c r="H15" s="28">
        <v>966639</v>
      </c>
      <c r="I15" s="29">
        <v>1320809</v>
      </c>
      <c r="J15" s="30">
        <f>I15/E15*100</f>
        <v>74.659053846514738</v>
      </c>
      <c r="K15" s="29">
        <f t="shared" si="1"/>
        <v>448312</v>
      </c>
      <c r="L15" s="48" t="s">
        <v>16</v>
      </c>
      <c r="M15" s="29">
        <v>994579</v>
      </c>
      <c r="N15" s="29">
        <f t="shared" si="2"/>
        <v>326230</v>
      </c>
      <c r="O15" s="48" t="s">
        <v>15</v>
      </c>
      <c r="P15" s="48"/>
      <c r="Q15" s="31">
        <f>M15/I15*100</f>
        <v>75.300743710862051</v>
      </c>
    </row>
    <row r="16" spans="1:18" s="6" customFormat="1" ht="71.400000000000006" customHeight="1">
      <c r="A16" s="18"/>
      <c r="B16" s="38">
        <v>11</v>
      </c>
      <c r="C16" s="37" t="s">
        <v>66</v>
      </c>
      <c r="D16" s="27">
        <v>42692</v>
      </c>
      <c r="E16" s="29">
        <v>1420334</v>
      </c>
      <c r="F16" s="39">
        <v>39470</v>
      </c>
      <c r="G16" s="28">
        <v>591783</v>
      </c>
      <c r="H16" s="28">
        <v>775401</v>
      </c>
      <c r="I16" s="29">
        <v>1210857</v>
      </c>
      <c r="J16" s="30">
        <f t="shared" si="0"/>
        <v>85.251567589031879</v>
      </c>
      <c r="K16" s="29">
        <v>203601</v>
      </c>
      <c r="L16" s="48" t="s">
        <v>36</v>
      </c>
      <c r="M16" s="29">
        <v>544818</v>
      </c>
      <c r="N16" s="29">
        <f t="shared" si="2"/>
        <v>666039</v>
      </c>
      <c r="O16" s="48" t="s">
        <v>37</v>
      </c>
      <c r="P16" s="48"/>
      <c r="Q16" s="31">
        <f t="shared" si="3"/>
        <v>44.994413047948683</v>
      </c>
      <c r="R16" s="7"/>
    </row>
    <row r="17" spans="1:18" s="6" customFormat="1" ht="69" customHeight="1">
      <c r="A17" s="18"/>
      <c r="B17" s="38">
        <v>12</v>
      </c>
      <c r="C17" s="37" t="s">
        <v>67</v>
      </c>
      <c r="D17" s="27">
        <v>34261</v>
      </c>
      <c r="E17" s="29">
        <v>374943</v>
      </c>
      <c r="F17" s="39">
        <v>9131</v>
      </c>
      <c r="G17" s="39">
        <v>154027</v>
      </c>
      <c r="H17" s="39">
        <v>166532</v>
      </c>
      <c r="I17" s="29">
        <v>285868</v>
      </c>
      <c r="J17" s="30">
        <f t="shared" si="0"/>
        <v>76.243055611119559</v>
      </c>
      <c r="K17" s="29">
        <f t="shared" si="1"/>
        <v>89075</v>
      </c>
      <c r="L17" s="48" t="s">
        <v>40</v>
      </c>
      <c r="M17" s="29">
        <v>285868</v>
      </c>
      <c r="N17" s="29">
        <f t="shared" si="2"/>
        <v>0</v>
      </c>
      <c r="O17" s="48"/>
      <c r="P17" s="48" t="s">
        <v>41</v>
      </c>
      <c r="Q17" s="31">
        <f t="shared" si="3"/>
        <v>100</v>
      </c>
    </row>
    <row r="18" spans="1:18" s="6" customFormat="1" ht="44.4" customHeight="1">
      <c r="A18" s="18"/>
      <c r="B18" s="38">
        <v>13</v>
      </c>
      <c r="C18" s="37" t="s">
        <v>50</v>
      </c>
      <c r="D18" s="27">
        <v>17</v>
      </c>
      <c r="E18" s="29">
        <v>35896</v>
      </c>
      <c r="F18" s="39">
        <v>1017</v>
      </c>
      <c r="G18" s="28">
        <v>6461</v>
      </c>
      <c r="H18" s="28">
        <v>16201</v>
      </c>
      <c r="I18" s="29">
        <v>30955</v>
      </c>
      <c r="J18" s="30">
        <f t="shared" si="0"/>
        <v>86.235235123690657</v>
      </c>
      <c r="K18" s="29">
        <f t="shared" si="1"/>
        <v>4941</v>
      </c>
      <c r="L18" s="48"/>
      <c r="M18" s="29">
        <v>29550</v>
      </c>
      <c r="N18" s="29">
        <f t="shared" si="2"/>
        <v>1405</v>
      </c>
      <c r="O18" s="48"/>
      <c r="P18" s="48"/>
      <c r="Q18" s="31">
        <f t="shared" si="3"/>
        <v>95.46115328702956</v>
      </c>
    </row>
    <row r="19" spans="1:18" s="6" customFormat="1" ht="56.4" customHeight="1">
      <c r="A19" s="18"/>
      <c r="B19" s="38">
        <v>14</v>
      </c>
      <c r="C19" s="37" t="s">
        <v>51</v>
      </c>
      <c r="D19" s="27">
        <v>277</v>
      </c>
      <c r="E19" s="29">
        <v>8029</v>
      </c>
      <c r="F19" s="39">
        <v>162</v>
      </c>
      <c r="G19" s="28">
        <v>0</v>
      </c>
      <c r="H19" s="28">
        <v>3883</v>
      </c>
      <c r="I19" s="29">
        <v>5393</v>
      </c>
      <c r="J19" s="30">
        <f t="shared" si="0"/>
        <v>67.169012330302664</v>
      </c>
      <c r="K19" s="29">
        <f t="shared" si="1"/>
        <v>2636</v>
      </c>
      <c r="L19" s="48"/>
      <c r="M19" s="29">
        <v>4177</v>
      </c>
      <c r="N19" s="29">
        <f t="shared" si="2"/>
        <v>1216</v>
      </c>
      <c r="O19" s="48"/>
      <c r="P19" s="48"/>
      <c r="Q19" s="31">
        <f t="shared" si="3"/>
        <v>77.452252920452437</v>
      </c>
      <c r="R19" s="7"/>
    </row>
    <row r="20" spans="1:18" s="6" customFormat="1" ht="84" customHeight="1">
      <c r="A20" s="18"/>
      <c r="B20" s="38">
        <v>15</v>
      </c>
      <c r="C20" s="37" t="s">
        <v>48</v>
      </c>
      <c r="D20" s="27">
        <v>39</v>
      </c>
      <c r="E20" s="27">
        <v>9621</v>
      </c>
      <c r="F20" s="28">
        <v>64</v>
      </c>
      <c r="G20" s="27">
        <v>0</v>
      </c>
      <c r="H20" s="27">
        <v>1087</v>
      </c>
      <c r="I20" s="29">
        <v>540</v>
      </c>
      <c r="J20" s="30">
        <f t="shared" si="0"/>
        <v>5.6127221702525727</v>
      </c>
      <c r="K20" s="29">
        <f t="shared" si="1"/>
        <v>9081</v>
      </c>
      <c r="L20" s="48" t="s">
        <v>34</v>
      </c>
      <c r="M20" s="29">
        <v>540</v>
      </c>
      <c r="N20" s="29">
        <f t="shared" si="2"/>
        <v>0</v>
      </c>
      <c r="O20" s="48"/>
      <c r="P20" s="48"/>
      <c r="Q20" s="31">
        <f t="shared" si="3"/>
        <v>100</v>
      </c>
      <c r="R20" s="7"/>
    </row>
    <row r="21" spans="1:18" s="7" customFormat="1" ht="44.4" customHeight="1">
      <c r="A21" s="18"/>
      <c r="B21" s="38">
        <v>16</v>
      </c>
      <c r="C21" s="37" t="s">
        <v>52</v>
      </c>
      <c r="D21" s="27">
        <v>2739</v>
      </c>
      <c r="E21" s="29">
        <v>386952</v>
      </c>
      <c r="F21" s="39">
        <v>47621</v>
      </c>
      <c r="G21" s="28">
        <v>45139</v>
      </c>
      <c r="H21" s="28">
        <v>160699</v>
      </c>
      <c r="I21" s="29">
        <v>386447</v>
      </c>
      <c r="J21" s="30">
        <f t="shared" si="0"/>
        <v>99.86949285699518</v>
      </c>
      <c r="K21" s="29">
        <f t="shared" si="1"/>
        <v>505</v>
      </c>
      <c r="L21" s="48"/>
      <c r="M21" s="29">
        <v>383708</v>
      </c>
      <c r="N21" s="29">
        <f t="shared" si="2"/>
        <v>2739</v>
      </c>
      <c r="O21" s="48"/>
      <c r="P21" s="48"/>
      <c r="Q21" s="31">
        <f t="shared" si="3"/>
        <v>99.291235279352662</v>
      </c>
    </row>
    <row r="22" spans="1:18" s="7" customFormat="1" ht="44.4" customHeight="1">
      <c r="A22" s="18"/>
      <c r="B22" s="38">
        <v>17</v>
      </c>
      <c r="C22" s="37" t="s">
        <v>53</v>
      </c>
      <c r="D22" s="27">
        <v>0</v>
      </c>
      <c r="E22" s="29">
        <v>317134</v>
      </c>
      <c r="F22" s="39">
        <v>2635.47</v>
      </c>
      <c r="G22" s="28">
        <v>0</v>
      </c>
      <c r="H22" s="28">
        <v>182418</v>
      </c>
      <c r="I22" s="29">
        <v>317134</v>
      </c>
      <c r="J22" s="30">
        <f t="shared" si="0"/>
        <v>100</v>
      </c>
      <c r="K22" s="29">
        <f t="shared" si="1"/>
        <v>0</v>
      </c>
      <c r="L22" s="48"/>
      <c r="M22" s="29">
        <v>317134</v>
      </c>
      <c r="N22" s="29">
        <f t="shared" si="2"/>
        <v>0</v>
      </c>
      <c r="O22" s="48"/>
      <c r="P22" s="48"/>
      <c r="Q22" s="31">
        <f t="shared" si="3"/>
        <v>100</v>
      </c>
    </row>
    <row r="23" spans="1:18" s="7" customFormat="1" ht="64.95" customHeight="1">
      <c r="A23" s="18"/>
      <c r="B23" s="38">
        <v>18</v>
      </c>
      <c r="C23" s="37" t="s">
        <v>7</v>
      </c>
      <c r="D23" s="27">
        <v>0</v>
      </c>
      <c r="E23" s="27">
        <v>2810</v>
      </c>
      <c r="F23" s="28">
        <v>28.22</v>
      </c>
      <c r="G23" s="27">
        <v>0</v>
      </c>
      <c r="H23" s="27">
        <v>1151</v>
      </c>
      <c r="I23" s="29">
        <v>176</v>
      </c>
      <c r="J23" s="30">
        <f t="shared" si="0"/>
        <v>6.2633451957295376</v>
      </c>
      <c r="K23" s="29">
        <v>2634</v>
      </c>
      <c r="L23" s="48"/>
      <c r="M23" s="29">
        <v>4</v>
      </c>
      <c r="N23" s="29">
        <f t="shared" si="2"/>
        <v>172</v>
      </c>
      <c r="O23" s="48"/>
      <c r="P23" s="48"/>
      <c r="Q23" s="31">
        <f t="shared" si="3"/>
        <v>2.2727272727272729</v>
      </c>
    </row>
    <row r="24" spans="1:18" s="3" customFormat="1" ht="44.4" customHeight="1">
      <c r="A24" s="18"/>
      <c r="B24" s="38">
        <v>19</v>
      </c>
      <c r="C24" s="37" t="s">
        <v>1</v>
      </c>
      <c r="D24" s="27">
        <v>1288</v>
      </c>
      <c r="E24" s="27">
        <v>2502</v>
      </c>
      <c r="F24" s="28">
        <v>18</v>
      </c>
      <c r="G24" s="27">
        <v>0</v>
      </c>
      <c r="H24" s="27">
        <v>532</v>
      </c>
      <c r="I24" s="29">
        <v>1273</v>
      </c>
      <c r="J24" s="30">
        <f t="shared" si="0"/>
        <v>50.879296562749801</v>
      </c>
      <c r="K24" s="29">
        <f t="shared" si="1"/>
        <v>1229</v>
      </c>
      <c r="L24" s="48"/>
      <c r="M24" s="29">
        <v>531</v>
      </c>
      <c r="N24" s="29">
        <f t="shared" si="2"/>
        <v>742</v>
      </c>
      <c r="O24" s="48"/>
      <c r="P24" s="48"/>
      <c r="Q24" s="31">
        <f t="shared" si="3"/>
        <v>41.712490180675573</v>
      </c>
      <c r="R24" s="18"/>
    </row>
    <row r="25" spans="1:18" s="6" customFormat="1" ht="53.4" customHeight="1">
      <c r="A25" s="18"/>
      <c r="B25" s="38">
        <v>20</v>
      </c>
      <c r="C25" s="37" t="s">
        <v>39</v>
      </c>
      <c r="D25" s="27">
        <v>12</v>
      </c>
      <c r="E25" s="27">
        <v>6194</v>
      </c>
      <c r="F25" s="28">
        <v>9021</v>
      </c>
      <c r="G25" s="27">
        <v>0</v>
      </c>
      <c r="H25" s="27">
        <v>1515</v>
      </c>
      <c r="I25" s="29">
        <v>1603</v>
      </c>
      <c r="J25" s="30">
        <f t="shared" si="0"/>
        <v>25.879883758475948</v>
      </c>
      <c r="K25" s="29">
        <v>4587</v>
      </c>
      <c r="L25" s="48" t="s">
        <v>46</v>
      </c>
      <c r="M25" s="29">
        <v>776</v>
      </c>
      <c r="N25" s="29">
        <f t="shared" si="2"/>
        <v>827</v>
      </c>
      <c r="O25" s="48"/>
      <c r="P25" s="48"/>
      <c r="Q25" s="31">
        <f t="shared" si="3"/>
        <v>48.40923268870867</v>
      </c>
      <c r="R25" s="7"/>
    </row>
    <row r="26" spans="1:18" s="6" customFormat="1" ht="44.4" customHeight="1">
      <c r="A26" s="18"/>
      <c r="B26" s="38">
        <v>21</v>
      </c>
      <c r="C26" s="37" t="s">
        <v>2</v>
      </c>
      <c r="D26" s="27">
        <v>100</v>
      </c>
      <c r="E26" s="27">
        <v>451512</v>
      </c>
      <c r="F26" s="28">
        <v>3895</v>
      </c>
      <c r="G26" s="27">
        <v>0</v>
      </c>
      <c r="H26" s="27">
        <v>0</v>
      </c>
      <c r="I26" s="29">
        <v>13466</v>
      </c>
      <c r="J26" s="30">
        <f t="shared" si="0"/>
        <v>2.9824235014794733</v>
      </c>
      <c r="K26" s="29">
        <f t="shared" si="1"/>
        <v>438046</v>
      </c>
      <c r="L26" s="48"/>
      <c r="M26" s="29">
        <v>9760</v>
      </c>
      <c r="N26" s="29">
        <v>3706</v>
      </c>
      <c r="O26" s="48"/>
      <c r="P26" s="48"/>
      <c r="Q26" s="31">
        <f t="shared" si="3"/>
        <v>72.478835585920095</v>
      </c>
      <c r="R26" s="7"/>
    </row>
    <row r="27" spans="1:18" s="6" customFormat="1" ht="44.4" customHeight="1">
      <c r="A27" s="18"/>
      <c r="B27" s="38">
        <v>22</v>
      </c>
      <c r="C27" s="37" t="s">
        <v>3</v>
      </c>
      <c r="D27" s="27">
        <v>4497</v>
      </c>
      <c r="E27" s="27">
        <v>92678</v>
      </c>
      <c r="F27" s="28">
        <v>2466</v>
      </c>
      <c r="G27" s="28">
        <v>9431</v>
      </c>
      <c r="H27" s="28">
        <v>43596</v>
      </c>
      <c r="I27" s="29">
        <v>60303</v>
      </c>
      <c r="J27" s="30">
        <f t="shared" si="0"/>
        <v>65.06722199443233</v>
      </c>
      <c r="K27" s="29">
        <f t="shared" si="1"/>
        <v>32375</v>
      </c>
      <c r="L27" s="48"/>
      <c r="M27" s="53">
        <v>60303</v>
      </c>
      <c r="N27" s="29">
        <f t="shared" si="2"/>
        <v>0</v>
      </c>
      <c r="O27" s="48"/>
      <c r="P27" s="48"/>
      <c r="Q27" s="31">
        <f t="shared" si="3"/>
        <v>100</v>
      </c>
      <c r="R27" s="7"/>
    </row>
    <row r="28" spans="1:18" s="6" customFormat="1" ht="44.4" customHeight="1">
      <c r="A28" s="18"/>
      <c r="B28" s="38">
        <v>23</v>
      </c>
      <c r="C28" s="40" t="s">
        <v>18</v>
      </c>
      <c r="D28" s="27">
        <v>0</v>
      </c>
      <c r="E28" s="41">
        <v>0</v>
      </c>
      <c r="F28" s="42">
        <v>0</v>
      </c>
      <c r="G28" s="28">
        <v>0</v>
      </c>
      <c r="H28" s="42">
        <v>0</v>
      </c>
      <c r="I28" s="43">
        <v>0</v>
      </c>
      <c r="J28" s="30">
        <v>0</v>
      </c>
      <c r="K28" s="29">
        <f t="shared" si="1"/>
        <v>0</v>
      </c>
      <c r="L28" s="48"/>
      <c r="M28" s="44">
        <v>0</v>
      </c>
      <c r="N28" s="29">
        <f t="shared" si="2"/>
        <v>0</v>
      </c>
      <c r="O28" s="49"/>
      <c r="P28" s="45"/>
      <c r="Q28" s="31">
        <v>0</v>
      </c>
      <c r="R28" s="7"/>
    </row>
    <row r="29" spans="1:18" s="6" customFormat="1" ht="57" customHeight="1">
      <c r="A29" s="18"/>
      <c r="B29" s="38">
        <v>24</v>
      </c>
      <c r="C29" s="40" t="s">
        <v>44</v>
      </c>
      <c r="D29" s="27">
        <v>0</v>
      </c>
      <c r="E29" s="41">
        <v>0</v>
      </c>
      <c r="F29" s="42">
        <v>0</v>
      </c>
      <c r="G29" s="28">
        <v>0</v>
      </c>
      <c r="H29" s="42">
        <v>0</v>
      </c>
      <c r="I29" s="43">
        <v>0</v>
      </c>
      <c r="J29" s="30">
        <v>0</v>
      </c>
      <c r="K29" s="29">
        <v>0</v>
      </c>
      <c r="L29" s="48"/>
      <c r="M29" s="44">
        <v>0</v>
      </c>
      <c r="N29" s="29">
        <f t="shared" si="2"/>
        <v>0</v>
      </c>
      <c r="O29" s="49"/>
      <c r="P29" s="45"/>
      <c r="Q29" s="31"/>
      <c r="R29" s="7"/>
    </row>
    <row r="30" spans="1:18" s="6" customFormat="1" ht="57" customHeight="1">
      <c r="A30" s="18"/>
      <c r="B30" s="38">
        <v>25</v>
      </c>
      <c r="C30" s="40" t="s">
        <v>19</v>
      </c>
      <c r="D30" s="27">
        <v>1184</v>
      </c>
      <c r="E30" s="41">
        <v>7845</v>
      </c>
      <c r="F30" s="42">
        <v>208</v>
      </c>
      <c r="G30" s="27">
        <v>0</v>
      </c>
      <c r="H30" s="41">
        <v>7845</v>
      </c>
      <c r="I30" s="43">
        <v>7749</v>
      </c>
      <c r="J30" s="30">
        <f t="shared" si="0"/>
        <v>98.77629063097514</v>
      </c>
      <c r="K30" s="29">
        <f t="shared" si="1"/>
        <v>96</v>
      </c>
      <c r="L30" s="54"/>
      <c r="M30" s="55">
        <v>3744</v>
      </c>
      <c r="N30" s="29">
        <f t="shared" si="2"/>
        <v>4005</v>
      </c>
      <c r="O30" s="49"/>
      <c r="P30" s="45"/>
      <c r="Q30" s="31">
        <f t="shared" si="3"/>
        <v>48.315911730545878</v>
      </c>
      <c r="R30" s="7"/>
    </row>
    <row r="31" spans="1:18" s="6" customFormat="1" ht="57" customHeight="1">
      <c r="A31" s="18"/>
      <c r="B31" s="38">
        <v>26</v>
      </c>
      <c r="C31" s="40" t="s">
        <v>45</v>
      </c>
      <c r="D31" s="27">
        <v>0</v>
      </c>
      <c r="E31" s="41">
        <v>0</v>
      </c>
      <c r="F31" s="42">
        <v>0</v>
      </c>
      <c r="G31" s="28">
        <v>0</v>
      </c>
      <c r="H31" s="42">
        <v>0</v>
      </c>
      <c r="I31" s="43">
        <v>0</v>
      </c>
      <c r="J31" s="30">
        <v>0</v>
      </c>
      <c r="K31" s="29">
        <f t="shared" si="1"/>
        <v>0</v>
      </c>
      <c r="L31" s="54"/>
      <c r="M31" s="44">
        <v>0</v>
      </c>
      <c r="N31" s="29">
        <f t="shared" si="2"/>
        <v>0</v>
      </c>
      <c r="O31" s="49"/>
      <c r="P31" s="45"/>
      <c r="Q31" s="31">
        <v>0</v>
      </c>
      <c r="R31" s="7"/>
    </row>
    <row r="32" spans="1:18" s="6" customFormat="1" ht="57" customHeight="1">
      <c r="A32" s="18"/>
      <c r="B32" s="38">
        <v>27</v>
      </c>
      <c r="C32" s="37" t="s">
        <v>21</v>
      </c>
      <c r="D32" s="27">
        <v>0</v>
      </c>
      <c r="E32" s="27">
        <v>36</v>
      </c>
      <c r="F32" s="28">
        <v>1</v>
      </c>
      <c r="G32" s="28">
        <v>14</v>
      </c>
      <c r="H32" s="28">
        <v>0</v>
      </c>
      <c r="I32" s="56">
        <v>36</v>
      </c>
      <c r="J32" s="30">
        <f t="shared" si="0"/>
        <v>100</v>
      </c>
      <c r="K32" s="29">
        <f t="shared" si="1"/>
        <v>0</v>
      </c>
      <c r="L32" s="57"/>
      <c r="M32" s="56">
        <v>36</v>
      </c>
      <c r="N32" s="29">
        <f t="shared" si="2"/>
        <v>0</v>
      </c>
      <c r="O32" s="48"/>
      <c r="P32" s="58"/>
      <c r="Q32" s="31">
        <v>0</v>
      </c>
      <c r="R32" s="7"/>
    </row>
    <row r="33" spans="1:18" s="7" customFormat="1" ht="57" customHeight="1">
      <c r="A33" s="18"/>
      <c r="B33" s="38">
        <v>28</v>
      </c>
      <c r="C33" s="37" t="s">
        <v>4</v>
      </c>
      <c r="D33" s="27">
        <v>10474</v>
      </c>
      <c r="E33" s="27">
        <v>372144</v>
      </c>
      <c r="F33" s="28">
        <v>11172</v>
      </c>
      <c r="G33" s="28">
        <v>59770</v>
      </c>
      <c r="H33" s="28">
        <v>215884</v>
      </c>
      <c r="I33" s="29">
        <v>300012</v>
      </c>
      <c r="J33" s="30">
        <f t="shared" si="0"/>
        <v>80.617180446278851</v>
      </c>
      <c r="K33" s="29">
        <f t="shared" si="1"/>
        <v>72132</v>
      </c>
      <c r="L33" s="59"/>
      <c r="M33" s="53">
        <v>204215</v>
      </c>
      <c r="N33" s="29">
        <f t="shared" si="2"/>
        <v>95797</v>
      </c>
      <c r="O33" s="60"/>
      <c r="P33" s="58"/>
      <c r="Q33" s="31">
        <f t="shared" si="3"/>
        <v>68.068943908910313</v>
      </c>
    </row>
    <row r="34" spans="1:18" s="6" customFormat="1" ht="91.8" customHeight="1" thickBot="1">
      <c r="A34" s="18"/>
      <c r="B34" s="61">
        <v>29</v>
      </c>
      <c r="C34" s="40" t="s">
        <v>68</v>
      </c>
      <c r="D34" s="41">
        <v>0</v>
      </c>
      <c r="E34" s="41">
        <v>0</v>
      </c>
      <c r="F34" s="42">
        <v>0</v>
      </c>
      <c r="G34" s="42">
        <v>0</v>
      </c>
      <c r="H34" s="42">
        <v>0</v>
      </c>
      <c r="I34" s="62">
        <v>0</v>
      </c>
      <c r="J34" s="63">
        <v>0</v>
      </c>
      <c r="K34" s="43">
        <f t="shared" si="1"/>
        <v>0</v>
      </c>
      <c r="L34" s="64"/>
      <c r="M34" s="65">
        <v>0</v>
      </c>
      <c r="N34" s="43">
        <f t="shared" si="2"/>
        <v>0</v>
      </c>
      <c r="O34" s="66"/>
      <c r="P34" s="45"/>
      <c r="Q34" s="67">
        <v>0</v>
      </c>
      <c r="R34" s="7"/>
    </row>
    <row r="35" spans="1:18" s="5" customFormat="1" ht="61.8" customHeight="1" thickBot="1">
      <c r="A35" s="20"/>
      <c r="B35" s="19"/>
      <c r="C35" s="19" t="s">
        <v>5</v>
      </c>
      <c r="D35" s="32">
        <f t="shared" ref="D35:H35" si="4">SUM(D6:D34)</f>
        <v>267181</v>
      </c>
      <c r="E35" s="32">
        <f t="shared" si="4"/>
        <v>8350156</v>
      </c>
      <c r="F35" s="33">
        <f t="shared" si="4"/>
        <v>378697.68999999994</v>
      </c>
      <c r="G35" s="32">
        <f t="shared" si="4"/>
        <v>1607621</v>
      </c>
      <c r="H35" s="32">
        <f t="shared" si="4"/>
        <v>4053229</v>
      </c>
      <c r="I35" s="32">
        <f>SUM(I6:I34)</f>
        <v>6527599</v>
      </c>
      <c r="J35" s="34">
        <f t="shared" si="0"/>
        <v>78.17337783868949</v>
      </c>
      <c r="K35" s="32">
        <f>E35-I35</f>
        <v>1822557</v>
      </c>
      <c r="L35" s="47"/>
      <c r="M35" s="32">
        <f>SUM(M6:M34)</f>
        <v>4761653</v>
      </c>
      <c r="N35" s="32">
        <f t="shared" si="2"/>
        <v>1765946</v>
      </c>
      <c r="O35" s="50"/>
      <c r="P35" s="35"/>
      <c r="Q35" s="36">
        <f t="shared" si="3"/>
        <v>72.946469291388766</v>
      </c>
      <c r="R35" s="20"/>
    </row>
    <row r="36" spans="1:18">
      <c r="R36" s="9"/>
    </row>
    <row r="37" spans="1:18" ht="36.6" customHeight="1">
      <c r="P37" s="21" t="s">
        <v>47</v>
      </c>
      <c r="R37" s="9"/>
    </row>
    <row r="38" spans="1:18">
      <c r="R38" s="9"/>
    </row>
    <row r="39" spans="1:18">
      <c r="R39" s="9"/>
    </row>
    <row r="40" spans="1:18">
      <c r="R40" s="9"/>
    </row>
    <row r="41" spans="1:18">
      <c r="R41" s="9"/>
    </row>
    <row r="42" spans="1:18">
      <c r="R42" s="9"/>
    </row>
    <row r="43" spans="1:18">
      <c r="R43" s="9"/>
    </row>
    <row r="44" spans="1:18">
      <c r="R44" s="9"/>
    </row>
    <row r="45" spans="1:18">
      <c r="R45" s="9"/>
    </row>
    <row r="46" spans="1:18">
      <c r="R46" s="9"/>
    </row>
    <row r="47" spans="1:18">
      <c r="R47" s="9"/>
    </row>
    <row r="48" spans="1:18">
      <c r="R48" s="9"/>
    </row>
    <row r="49" spans="18:18">
      <c r="R49" s="9"/>
    </row>
    <row r="50" spans="18:18">
      <c r="R50" s="9"/>
    </row>
    <row r="51" spans="18:18">
      <c r="R51" s="9"/>
    </row>
    <row r="52" spans="18:18">
      <c r="R52" s="9"/>
    </row>
    <row r="53" spans="18:18">
      <c r="R53" s="9"/>
    </row>
    <row r="54" spans="18:18">
      <c r="R54" s="9"/>
    </row>
    <row r="55" spans="18:18">
      <c r="R55" s="9"/>
    </row>
    <row r="56" spans="18:18">
      <c r="R56" s="9"/>
    </row>
    <row r="57" spans="18:18">
      <c r="R57" s="9"/>
    </row>
    <row r="58" spans="18:18">
      <c r="R58" s="9"/>
    </row>
    <row r="59" spans="18:18">
      <c r="R59" s="9"/>
    </row>
    <row r="60" spans="18:18">
      <c r="R60" s="9"/>
    </row>
    <row r="61" spans="18:18">
      <c r="R61" s="9"/>
    </row>
    <row r="62" spans="18:18">
      <c r="R62" s="9"/>
    </row>
    <row r="63" spans="18:18">
      <c r="R63" s="9"/>
    </row>
    <row r="64" spans="18:18">
      <c r="R64" s="9"/>
    </row>
    <row r="65" spans="18:18">
      <c r="R65" s="9"/>
    </row>
    <row r="66" spans="18:18">
      <c r="R66" s="9"/>
    </row>
    <row r="67" spans="18:18">
      <c r="R67" s="9"/>
    </row>
    <row r="68" spans="18:18">
      <c r="R68" s="9"/>
    </row>
    <row r="69" spans="18:18">
      <c r="R69" s="9"/>
    </row>
    <row r="70" spans="18:18">
      <c r="R70" s="9"/>
    </row>
    <row r="71" spans="18:18">
      <c r="R71" s="9"/>
    </row>
    <row r="72" spans="18:18">
      <c r="R72" s="9"/>
    </row>
    <row r="73" spans="18:18">
      <c r="R73" s="9"/>
    </row>
    <row r="74" spans="18:18">
      <c r="R74" s="9"/>
    </row>
    <row r="75" spans="18:18">
      <c r="R75" s="9"/>
    </row>
    <row r="76" spans="18:18">
      <c r="R76" s="9"/>
    </row>
    <row r="77" spans="18:18">
      <c r="R77" s="9"/>
    </row>
    <row r="78" spans="18:18">
      <c r="R78" s="9"/>
    </row>
    <row r="79" spans="18:18">
      <c r="R79" s="9"/>
    </row>
    <row r="80" spans="18:18">
      <c r="R80" s="9"/>
    </row>
    <row r="81" spans="18:18">
      <c r="R81" s="9"/>
    </row>
    <row r="82" spans="18:18">
      <c r="R82" s="9"/>
    </row>
  </sheetData>
  <mergeCells count="3">
    <mergeCell ref="C1:Q1"/>
    <mergeCell ref="C2:Q2"/>
    <mergeCell ref="B3:Q3"/>
  </mergeCells>
  <pageMargins left="9.2913389999999992E-3" right="0" top="1.301811024" bottom="0" header="0.31496062992126" footer="0.15748031496063"/>
  <pageSetup paperSize="9" scale="18" orientation="landscape" r:id="rId1"/>
  <rowBreaks count="1" manualBreakCount="1">
    <brk id="3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SLBC</vt:lpstr>
      <vt:lpstr>SLBC!Print_Area</vt:lpstr>
      <vt:lpstr>SLBC!Print_Titles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2022-02-17T05:58:13Z</cp:lastPrinted>
  <dcterms:created xsi:type="dcterms:W3CDTF">2016-06-07T10:41:28Z</dcterms:created>
  <dcterms:modified xsi:type="dcterms:W3CDTF">2022-02-17T05:58:15Z</dcterms:modified>
</cp:coreProperties>
</file>