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8 MEETING\final 158\"/>
    </mc:Choice>
  </mc:AlternateContent>
  <bookViews>
    <workbookView xWindow="-108" yWindow="-108" windowWidth="23268" windowHeight="12576"/>
  </bookViews>
  <sheets>
    <sheet name="SLBC" sheetId="5" r:id="rId1"/>
  </sheets>
  <definedNames>
    <definedName name="OLE_LINK3" localSheetId="0">SLBC!#REF!</definedName>
    <definedName name="_xlnm.Print_Area" localSheetId="0">SLBC!$A$1:$Q$38</definedName>
    <definedName name="_xlnm.Print_Titles" localSheetId="0">SLBC!$3:$5</definedName>
  </definedNames>
  <calcPr calcId="162913"/>
</workbook>
</file>

<file path=xl/calcChain.xml><?xml version="1.0" encoding="utf-8"?>
<calcChain xmlns="http://schemas.openxmlformats.org/spreadsheetml/2006/main">
  <c r="N29" i="5" l="1"/>
  <c r="N30" i="5"/>
  <c r="N16" i="5" l="1"/>
  <c r="N24" i="5" l="1"/>
  <c r="N25" i="5"/>
  <c r="J30" i="5" l="1"/>
  <c r="K30" i="5"/>
  <c r="Q30" i="5"/>
  <c r="Q7" i="5" l="1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33" i="5"/>
  <c r="K7" i="5"/>
  <c r="K8" i="5"/>
  <c r="K9" i="5"/>
  <c r="K10" i="5"/>
  <c r="K11" i="5"/>
  <c r="K12" i="5"/>
  <c r="K13" i="5"/>
  <c r="K14" i="5"/>
  <c r="K15" i="5"/>
  <c r="K17" i="5"/>
  <c r="K18" i="5"/>
  <c r="K19" i="5"/>
  <c r="K20" i="5"/>
  <c r="K21" i="5"/>
  <c r="K22" i="5"/>
  <c r="K24" i="5"/>
  <c r="K26" i="5"/>
  <c r="K27" i="5"/>
  <c r="K28" i="5"/>
  <c r="K31" i="5"/>
  <c r="K32" i="5"/>
  <c r="K33" i="5"/>
  <c r="K34" i="5"/>
  <c r="J24" i="5" l="1"/>
  <c r="J23" i="5" l="1"/>
  <c r="J25" i="5" l="1"/>
  <c r="N7" i="5" l="1"/>
  <c r="N8" i="5"/>
  <c r="N9" i="5"/>
  <c r="N10" i="5"/>
  <c r="N11" i="5"/>
  <c r="N12" i="5"/>
  <c r="N13" i="5"/>
  <c r="N14" i="5"/>
  <c r="N15" i="5"/>
  <c r="N17" i="5"/>
  <c r="N18" i="5"/>
  <c r="N19" i="5"/>
  <c r="N20" i="5"/>
  <c r="N21" i="5"/>
  <c r="N22" i="5"/>
  <c r="N23" i="5"/>
  <c r="N27" i="5"/>
  <c r="N28" i="5"/>
  <c r="N31" i="5"/>
  <c r="N32" i="5"/>
  <c r="N33" i="5"/>
  <c r="N34" i="5"/>
  <c r="J32" i="5" l="1"/>
  <c r="J17" i="5" l="1"/>
  <c r="I35" i="5" l="1"/>
  <c r="M35" i="5" l="1"/>
  <c r="D35" i="5"/>
  <c r="E35" i="5"/>
  <c r="K35" i="5" s="1"/>
  <c r="F35" i="5"/>
  <c r="N35" i="5" l="1"/>
  <c r="Q35" i="5"/>
  <c r="K6" i="5"/>
  <c r="H35" i="5" l="1"/>
  <c r="G35" i="5"/>
  <c r="J6" i="5"/>
  <c r="J7" i="5"/>
  <c r="J8" i="5"/>
  <c r="J9" i="5"/>
  <c r="J10" i="5"/>
  <c r="J11" i="5"/>
  <c r="J12" i="5"/>
  <c r="J13" i="5"/>
  <c r="J14" i="5"/>
  <c r="J16" i="5"/>
  <c r="J18" i="5"/>
  <c r="J19" i="5"/>
  <c r="J20" i="5"/>
  <c r="J21" i="5"/>
  <c r="J22" i="5"/>
  <c r="J26" i="5"/>
  <c r="J27" i="5"/>
  <c r="J33" i="5"/>
  <c r="J15" i="5"/>
  <c r="N6" i="5" l="1"/>
  <c r="Q6" i="5" l="1"/>
  <c r="J35" i="5" l="1"/>
</calcChain>
</file>

<file path=xl/sharedStrings.xml><?xml version="1.0" encoding="utf-8"?>
<sst xmlns="http://schemas.openxmlformats.org/spreadsheetml/2006/main" count="74" uniqueCount="73">
  <si>
    <t>Name of Bank</t>
  </si>
  <si>
    <t>Yes Bank</t>
  </si>
  <si>
    <t>IndusInd Bank</t>
  </si>
  <si>
    <t>AXIS Bank</t>
  </si>
  <si>
    <t>Punjab Gramin Bank</t>
  </si>
  <si>
    <t>TOTAL</t>
  </si>
  <si>
    <t>out of 3                          %age of Rupay Cards Activated</t>
  </si>
  <si>
    <t>Kotak Mahindra Bank</t>
  </si>
  <si>
    <t>Reasons for not issuing Rupay Cards</t>
  </si>
  <si>
    <t>Reasons for non activation of Rupay Cards</t>
  </si>
  <si>
    <t xml:space="preserve">No. of Rupay Cards not issued                                  </t>
  </si>
  <si>
    <t>MIGRATED PERSONS AND MULTIPLE ACCOUNT HOLDERS NOT INTERESTED TO TAKE CARDS</t>
  </si>
  <si>
    <t>Customer not tracable</t>
  </si>
  <si>
    <t>Some Customers are not available &amp; some not willing to avail Rupay Card</t>
  </si>
  <si>
    <t>Branches unable to contact the customers at their registered address</t>
  </si>
  <si>
    <t>Customers not willing to avail Rupay Card</t>
  </si>
  <si>
    <t>Under Process</t>
  </si>
  <si>
    <t>out of 3                          %age of Rupay Cards Issued</t>
  </si>
  <si>
    <t>BANK OF BARODA</t>
  </si>
  <si>
    <t>BANK OF INDIA</t>
  </si>
  <si>
    <t>BANK OF MAHARASHTRA</t>
  </si>
  <si>
    <t>CANARA BANK</t>
  </si>
  <si>
    <t>CENTRAL BANK OF INDIA</t>
  </si>
  <si>
    <t>INDIAN BANK</t>
  </si>
  <si>
    <t>PUNJAB NATIONAL BANK</t>
  </si>
  <si>
    <t>INDIAN OVERSEAS BANK</t>
  </si>
  <si>
    <t>STATE BANK OF INDIA</t>
  </si>
  <si>
    <t>UNION BANK OF INDIA</t>
  </si>
  <si>
    <t>Bandhan Bank</t>
  </si>
  <si>
    <t>AU Small Finance bank</t>
  </si>
  <si>
    <t>Sr no.</t>
  </si>
  <si>
    <t>Jana Small Finance Bank</t>
  </si>
  <si>
    <t>Out of (3), SC/ST Account holders</t>
  </si>
  <si>
    <t>Out of (3), Women Account holders</t>
  </si>
  <si>
    <t>Out of (3) No. of Rupay Cards issued</t>
  </si>
  <si>
    <t>out of (7), No.of Rupay Cards Activated</t>
  </si>
  <si>
    <t xml:space="preserve">out of (7), No. of Rupay Cards not activated       </t>
  </si>
  <si>
    <t>Duplicate Accounts &amp; Not turning up of customers</t>
  </si>
  <si>
    <t>Duplicate Accounts</t>
  </si>
  <si>
    <t>Remarks from Banks</t>
  </si>
  <si>
    <t>Registered Letter Sent on Address &amp; SMS on Mobile</t>
  </si>
  <si>
    <t>Customer not willing to operate</t>
  </si>
  <si>
    <t>Doing Vigorous follow up.</t>
  </si>
  <si>
    <t>To improve the activation of Rupay Cards, deployed PIN PAD Devices in the SSAs so that Rupay Cards can be swiped on these devices.</t>
  </si>
  <si>
    <t>Customer didn't apply for Rupay Card</t>
  </si>
  <si>
    <t>Bank is continuously trying to contact the customers.</t>
  </si>
  <si>
    <t>Minor/ Illiterate Customer</t>
  </si>
  <si>
    <t>Lack of Awareness</t>
  </si>
  <si>
    <t>(Amount in Lakhs)</t>
  </si>
  <si>
    <t xml:space="preserve">Federal Bank </t>
  </si>
  <si>
    <t xml:space="preserve">Customer Illiterate </t>
  </si>
  <si>
    <t>A/C opened by CSP</t>
  </si>
  <si>
    <t>Customer not willing</t>
  </si>
  <si>
    <t>Customer Denied</t>
  </si>
  <si>
    <t>NA</t>
  </si>
  <si>
    <t>RBL Bank</t>
  </si>
  <si>
    <t>Ujjivan Small Finance Bank</t>
  </si>
  <si>
    <t>Pb. State Cooperative Bank</t>
  </si>
  <si>
    <t>Not required by customer</t>
  </si>
  <si>
    <t xml:space="preserve">SLBC Punjab </t>
  </si>
  <si>
    <t>Under process</t>
  </si>
  <si>
    <t>Position of RUPAY Cards in PMJDY Accounts as on 30.09.2021</t>
  </si>
  <si>
    <t>No. of A/Cs opened in PMJDY Scheme during the Quarter (01.07.2021 to 30.09.2021)</t>
  </si>
  <si>
    <t>Total No.of A/cs Outstanding as on 30.09.2021</t>
  </si>
  <si>
    <t>Total Amount Outstanding as on 30.09.2021</t>
  </si>
  <si>
    <t>Capital Small Finance Bank</t>
  </si>
  <si>
    <t>Punjab &amp; Sindh Bank</t>
  </si>
  <si>
    <t>UCO Bank</t>
  </si>
  <si>
    <t xml:space="preserve">IDBI Bank </t>
  </si>
  <si>
    <t xml:space="preserve">J&amp;K Bank </t>
  </si>
  <si>
    <t>HDFC Bank</t>
  </si>
  <si>
    <t xml:space="preserve">ICICI Bank </t>
  </si>
  <si>
    <t>Annexure- 30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</si>
</sst>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7">
    <font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Tahoma"/>
      <family val="2"/>
    </font>
    <font>
      <sz val="17"/>
      <name val="Tahoma"/>
      <family val="2"/>
    </font>
    <font>
      <sz val="17"/>
      <color rgb="FFFF0000"/>
      <name val="Tahoma"/>
      <family val="2"/>
    </font>
    <font>
      <sz val="17"/>
      <color theme="1"/>
      <name val="Tahoma"/>
      <family val="2"/>
    </font>
    <font>
      <b/>
      <sz val="26"/>
      <color theme="1"/>
      <name val="Tahoma"/>
      <family val="2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28"/>
      <color theme="1"/>
      <name val="Tahoma"/>
      <family val="2"/>
    </font>
    <font>
      <b/>
      <sz val="30"/>
      <color theme="1"/>
      <name val="Tahoma"/>
      <family val="2"/>
    </font>
    <font>
      <b/>
      <sz val="20"/>
      <color theme="1"/>
      <name val="Tahoma"/>
      <family val="2"/>
    </font>
    <font>
      <b/>
      <sz val="15"/>
      <color theme="1"/>
      <name val="Tahoma"/>
      <family val="2"/>
    </font>
    <font>
      <b/>
      <sz val="22"/>
      <color theme="1"/>
      <name val="Tahoma"/>
      <family val="2"/>
    </font>
    <font>
      <sz val="12"/>
      <color theme="1"/>
      <name val="Times New Roman"/>
      <family val="1"/>
    </font>
    <font>
      <sz val="12"/>
      <color theme="1"/>
      <name val="Tahoma"/>
      <family val="2"/>
    </font>
    <font>
      <sz val="22"/>
      <color theme="1"/>
      <name val="Tahoma"/>
      <family val="2"/>
    </font>
    <font>
      <b/>
      <sz val="36"/>
      <color theme="1"/>
      <name val="Tahoma"/>
      <family val="2"/>
    </font>
    <font>
      <sz val="36"/>
      <color theme="1"/>
      <name val="Times New Roman"/>
      <family val="1"/>
    </font>
    <font>
      <sz val="36"/>
      <color theme="1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0" fillId="0" borderId="0"/>
    <xf numFmtId="0" fontId="12" fillId="0" borderId="0"/>
    <xf numFmtId="0" fontId="14" fillId="0" borderId="0" applyNumberFormat="0" applyBorder="0" applyProtection="0"/>
    <xf numFmtId="0" fontId="10" fillId="0" borderId="0"/>
    <xf numFmtId="0" fontId="13" fillId="0" borderId="0"/>
    <xf numFmtId="0" fontId="11" fillId="0" borderId="0"/>
    <xf numFmtId="44" fontId="11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0" fillId="0" borderId="0"/>
    <xf numFmtId="0" fontId="11" fillId="0" borderId="0"/>
  </cellStyleXfs>
  <cellXfs count="7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/>
    <xf numFmtId="0" fontId="6" fillId="2" borderId="0" xfId="0" applyFont="1" applyFill="1"/>
    <xf numFmtId="0" fontId="5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vertical="center"/>
    </xf>
    <xf numFmtId="0" fontId="5" fillId="0" borderId="0" xfId="0" applyFont="1" applyFill="1"/>
    <xf numFmtId="0" fontId="7" fillId="0" borderId="0" xfId="0" applyFont="1" applyFill="1"/>
    <xf numFmtId="0" fontId="5" fillId="0" borderId="0" xfId="0" applyFont="1" applyFill="1" applyBorder="1"/>
    <xf numFmtId="0" fontId="18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22" fillId="0" borderId="0" xfId="0" applyFont="1" applyFill="1"/>
    <xf numFmtId="0" fontId="19" fillId="0" borderId="5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6" xfId="0" applyFont="1" applyFill="1" applyBorder="1" applyAlignment="1">
      <alignment horizontal="center" vertical="center"/>
    </xf>
    <xf numFmtId="1" fontId="23" fillId="0" borderId="6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2" fontId="23" fillId="0" borderId="6" xfId="0" applyNumberFormat="1" applyFont="1" applyFill="1" applyBorder="1" applyAlignment="1">
      <alignment horizontal="center" vertical="center" wrapText="1"/>
    </xf>
    <xf numFmtId="2" fontId="23" fillId="0" borderId="8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" fontId="23" fillId="0" borderId="2" xfId="0" applyNumberFormat="1" applyFont="1" applyFill="1" applyBorder="1" applyAlignment="1">
      <alignment horizontal="center" vertical="center" wrapText="1"/>
    </xf>
    <xf numFmtId="2" fontId="23" fillId="0" borderId="2" xfId="0" applyNumberFormat="1" applyFont="1" applyFill="1" applyBorder="1" applyAlignment="1">
      <alignment horizontal="center" vertical="center" wrapText="1"/>
    </xf>
    <xf numFmtId="0" fontId="24" fillId="0" borderId="20" xfId="5" applyFont="1" applyFill="1" applyBorder="1" applyAlignment="1">
      <alignment vertical="top" wrapText="1"/>
    </xf>
    <xf numFmtId="0" fontId="25" fillId="0" borderId="2" xfId="0" applyFont="1" applyFill="1" applyBorder="1" applyAlignment="1">
      <alignment vertical="top" wrapText="1"/>
    </xf>
    <xf numFmtId="0" fontId="23" fillId="0" borderId="20" xfId="0" applyFont="1" applyFill="1" applyBorder="1" applyAlignment="1">
      <alignment horizontal="center" vertical="center" wrapText="1"/>
    </xf>
    <xf numFmtId="2" fontId="23" fillId="0" borderId="3" xfId="0" applyNumberFormat="1" applyFont="1" applyFill="1" applyBorder="1" applyAlignment="1">
      <alignment horizontal="center" vertical="center" wrapText="1"/>
    </xf>
    <xf numFmtId="0" fontId="23" fillId="0" borderId="7" xfId="1" applyFont="1" applyFill="1" applyBorder="1" applyAlignment="1">
      <alignment vertical="center" wrapText="1"/>
    </xf>
    <xf numFmtId="0" fontId="15" fillId="0" borderId="7" xfId="1" applyFont="1" applyFill="1" applyBorder="1" applyAlignment="1">
      <alignment horizontal="center" vertical="center" wrapText="1"/>
    </xf>
    <xf numFmtId="1" fontId="23" fillId="0" borderId="6" xfId="0" applyNumberFormat="1" applyFont="1" applyFill="1" applyBorder="1" applyAlignment="1">
      <alignment horizontal="center" vertical="center" wrapText="1"/>
    </xf>
    <xf numFmtId="1" fontId="23" fillId="0" borderId="6" xfId="3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19" fillId="0" borderId="18" xfId="5" applyFont="1" applyFill="1" applyBorder="1" applyAlignment="1">
      <alignment vertical="top" wrapText="1"/>
    </xf>
    <xf numFmtId="0" fontId="19" fillId="0" borderId="6" xfId="0" applyFont="1" applyFill="1" applyBorder="1" applyAlignment="1">
      <alignment vertical="top" wrapText="1"/>
    </xf>
    <xf numFmtId="0" fontId="15" fillId="0" borderId="9" xfId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0" fillId="0" borderId="21" xfId="5" applyFont="1" applyFill="1" applyBorder="1" applyAlignment="1">
      <alignment vertical="top" wrapText="1"/>
    </xf>
    <xf numFmtId="0" fontId="23" fillId="0" borderId="22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vertical="top" wrapText="1"/>
    </xf>
    <xf numFmtId="2" fontId="23" fillId="0" borderId="2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</cellXfs>
  <cellStyles count="20">
    <cellStyle name="Currency 2" xfId="11"/>
    <cellStyle name="Excel Built-in Normal" xfId="2"/>
    <cellStyle name="Excel Built-in Normal 1" xfId="4"/>
    <cellStyle name="Excel Built-in Normal 2" xfId="7"/>
    <cellStyle name="Normal" xfId="0" builtinId="0"/>
    <cellStyle name="Normal 10" xfId="6"/>
    <cellStyle name="Normal 2" xfId="1"/>
    <cellStyle name="Normal 2 2" xfId="15"/>
    <cellStyle name="Normal 2 3" xfId="8"/>
    <cellStyle name="Normal 3" xfId="10"/>
    <cellStyle name="Normal 3 2" xfId="12"/>
    <cellStyle name="Normal 4" xfId="3"/>
    <cellStyle name="Normal 4 2" xfId="13"/>
    <cellStyle name="Normal 5" xfId="5"/>
    <cellStyle name="Normal 6" xfId="14"/>
    <cellStyle name="Normal 6 2" xfId="18"/>
    <cellStyle name="Normal 7" xfId="16"/>
    <cellStyle name="Normal 8" xfId="17"/>
    <cellStyle name="Normal 9" xfId="19"/>
    <cellStyle name="TableStyleLigh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82"/>
  <sheetViews>
    <sheetView tabSelected="1" view="pageBreakPreview" topLeftCell="C1" zoomScale="40" zoomScaleSheetLayoutView="40" workbookViewId="0">
      <pane ySplit="4" topLeftCell="A5" activePane="bottomLeft" state="frozen"/>
      <selection pane="bottomLeft" activeCell="G9" sqref="G9"/>
    </sheetView>
  </sheetViews>
  <sheetFormatPr defaultColWidth="9.109375" defaultRowHeight="13.8"/>
  <cols>
    <col min="1" max="1" width="9.109375" style="10" customWidth="1"/>
    <col min="2" max="2" width="11.33203125" style="10" customWidth="1"/>
    <col min="3" max="3" width="96.109375" style="68" customWidth="1"/>
    <col min="4" max="4" width="43.5546875" style="68" customWidth="1"/>
    <col min="5" max="5" width="37.6640625" style="5" customWidth="1"/>
    <col min="6" max="6" width="40.77734375" style="5" customWidth="1"/>
    <col min="7" max="7" width="33.77734375" style="5" customWidth="1"/>
    <col min="8" max="8" width="38.5546875" style="5" customWidth="1"/>
    <col min="9" max="11" width="33.77734375" style="5" customWidth="1"/>
    <col min="12" max="12" width="47.77734375" style="5" customWidth="1"/>
    <col min="13" max="13" width="42.44140625" style="5" customWidth="1"/>
    <col min="14" max="14" width="38.5546875" style="5" customWidth="1"/>
    <col min="15" max="15" width="52.44140625" style="5" customWidth="1"/>
    <col min="16" max="16" width="53.88671875" style="5" customWidth="1"/>
    <col min="17" max="17" width="47.5546875" style="5" customWidth="1"/>
    <col min="18" max="18" width="26" style="1" customWidth="1"/>
    <col min="19" max="16384" width="9.109375" style="1"/>
  </cols>
  <sheetData>
    <row r="1" spans="1:18" ht="30" customHeight="1">
      <c r="C1" s="69" t="s">
        <v>72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10"/>
    </row>
    <row r="2" spans="1:18" ht="36" customHeight="1" thickBot="1">
      <c r="B2" s="12"/>
      <c r="C2" s="70" t="s">
        <v>48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10"/>
    </row>
    <row r="3" spans="1:18" ht="59.25" customHeight="1" thickBot="1">
      <c r="B3" s="71" t="s">
        <v>61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10"/>
    </row>
    <row r="4" spans="1:18" s="30" customFormat="1" ht="163.19999999999999" customHeight="1" thickBot="1">
      <c r="A4" s="26"/>
      <c r="B4" s="27" t="s">
        <v>30</v>
      </c>
      <c r="C4" s="27" t="s">
        <v>0</v>
      </c>
      <c r="D4" s="28" t="s">
        <v>62</v>
      </c>
      <c r="E4" s="29" t="s">
        <v>63</v>
      </c>
      <c r="F4" s="29" t="s">
        <v>64</v>
      </c>
      <c r="G4" s="29" t="s">
        <v>32</v>
      </c>
      <c r="H4" s="29" t="s">
        <v>33</v>
      </c>
      <c r="I4" s="29" t="s">
        <v>34</v>
      </c>
      <c r="J4" s="29" t="s">
        <v>17</v>
      </c>
      <c r="K4" s="29" t="s">
        <v>10</v>
      </c>
      <c r="L4" s="29" t="s">
        <v>8</v>
      </c>
      <c r="M4" s="29" t="s">
        <v>35</v>
      </c>
      <c r="N4" s="29" t="s">
        <v>36</v>
      </c>
      <c r="O4" s="29" t="s">
        <v>9</v>
      </c>
      <c r="P4" s="29" t="s">
        <v>39</v>
      </c>
      <c r="Q4" s="29" t="s">
        <v>6</v>
      </c>
      <c r="R4" s="26"/>
    </row>
    <row r="5" spans="1:18" s="2" customFormat="1" ht="26.4" customHeight="1">
      <c r="A5" s="18"/>
      <c r="B5" s="13"/>
      <c r="C5" s="13">
        <v>1</v>
      </c>
      <c r="D5" s="14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6"/>
      <c r="Q5" s="17">
        <v>14</v>
      </c>
      <c r="R5" s="18"/>
    </row>
    <row r="6" spans="1:18" s="11" customFormat="1" ht="127.2" customHeight="1">
      <c r="A6" s="21"/>
      <c r="B6" s="44">
        <v>1</v>
      </c>
      <c r="C6" s="43" t="s">
        <v>66</v>
      </c>
      <c r="D6" s="31">
        <v>48842</v>
      </c>
      <c r="E6" s="31">
        <v>623950</v>
      </c>
      <c r="F6" s="32">
        <v>25496</v>
      </c>
      <c r="G6" s="32">
        <v>21206</v>
      </c>
      <c r="H6" s="32">
        <v>343165</v>
      </c>
      <c r="I6" s="33">
        <v>569372</v>
      </c>
      <c r="J6" s="34">
        <f t="shared" ref="J6:J35" si="0">I6/E6*100</f>
        <v>91.252824745572553</v>
      </c>
      <c r="K6" s="33">
        <f t="shared" ref="K6:K34" si="1">E6-I6</f>
        <v>54578</v>
      </c>
      <c r="L6" s="19" t="s">
        <v>13</v>
      </c>
      <c r="M6" s="33">
        <v>365587</v>
      </c>
      <c r="N6" s="33">
        <f t="shared" ref="N6:N35" si="2">I6-M6</f>
        <v>203785</v>
      </c>
      <c r="O6" s="19" t="s">
        <v>14</v>
      </c>
      <c r="P6" s="20" t="s">
        <v>45</v>
      </c>
      <c r="Q6" s="35">
        <f t="shared" ref="Q6:Q35" si="3">M6/I6*100</f>
        <v>64.20881251624597</v>
      </c>
      <c r="R6" s="21"/>
    </row>
    <row r="7" spans="1:18" s="7" customFormat="1" ht="67.2" customHeight="1">
      <c r="A7" s="21"/>
      <c r="B7" s="44">
        <v>2</v>
      </c>
      <c r="C7" s="43" t="s">
        <v>67</v>
      </c>
      <c r="D7" s="31">
        <v>10055</v>
      </c>
      <c r="E7" s="31">
        <v>460991</v>
      </c>
      <c r="F7" s="32"/>
      <c r="G7" s="32">
        <v>139407</v>
      </c>
      <c r="H7" s="32">
        <v>214664</v>
      </c>
      <c r="I7" s="33">
        <v>423156</v>
      </c>
      <c r="J7" s="34">
        <f t="shared" si="0"/>
        <v>91.792681418943104</v>
      </c>
      <c r="K7" s="33">
        <f t="shared" si="1"/>
        <v>37835</v>
      </c>
      <c r="L7" s="19"/>
      <c r="M7" s="33">
        <v>351555</v>
      </c>
      <c r="N7" s="33">
        <f t="shared" si="2"/>
        <v>71601</v>
      </c>
      <c r="O7" s="19"/>
      <c r="P7" s="20"/>
      <c r="Q7" s="35">
        <f t="shared" si="3"/>
        <v>83.079289907268233</v>
      </c>
      <c r="R7" s="8"/>
    </row>
    <row r="8" spans="1:18" s="7" customFormat="1" ht="84.75" customHeight="1">
      <c r="A8" s="21"/>
      <c r="B8" s="44">
        <v>3</v>
      </c>
      <c r="C8" s="43" t="s">
        <v>18</v>
      </c>
      <c r="D8" s="31">
        <v>8054</v>
      </c>
      <c r="E8" s="33">
        <v>494450</v>
      </c>
      <c r="F8" s="45">
        <v>19985</v>
      </c>
      <c r="G8" s="32">
        <v>127396</v>
      </c>
      <c r="H8" s="45">
        <v>232965.96</v>
      </c>
      <c r="I8" s="33">
        <v>389293</v>
      </c>
      <c r="J8" s="34">
        <f t="shared" si="0"/>
        <v>78.732531095156233</v>
      </c>
      <c r="K8" s="33">
        <f t="shared" si="1"/>
        <v>105157</v>
      </c>
      <c r="L8" s="19" t="s">
        <v>53</v>
      </c>
      <c r="M8" s="32">
        <v>263662</v>
      </c>
      <c r="N8" s="33">
        <f t="shared" si="2"/>
        <v>125631</v>
      </c>
      <c r="O8" s="19" t="s">
        <v>52</v>
      </c>
      <c r="P8" s="20"/>
      <c r="Q8" s="35">
        <f t="shared" si="3"/>
        <v>67.728420495616419</v>
      </c>
      <c r="R8" s="8"/>
    </row>
    <row r="9" spans="1:18" s="7" customFormat="1" ht="196.2" customHeight="1">
      <c r="A9" s="21"/>
      <c r="B9" s="44">
        <v>4</v>
      </c>
      <c r="C9" s="43" t="s">
        <v>19</v>
      </c>
      <c r="D9" s="31">
        <v>5703</v>
      </c>
      <c r="E9" s="33">
        <v>317370</v>
      </c>
      <c r="F9" s="45">
        <v>12627</v>
      </c>
      <c r="G9" s="32">
        <v>32052</v>
      </c>
      <c r="H9" s="32">
        <v>163170</v>
      </c>
      <c r="I9" s="33">
        <v>272783</v>
      </c>
      <c r="J9" s="34">
        <f t="shared" si="0"/>
        <v>85.951098087405867</v>
      </c>
      <c r="K9" s="33">
        <f t="shared" si="1"/>
        <v>44587</v>
      </c>
      <c r="L9" s="19" t="s">
        <v>60</v>
      </c>
      <c r="M9" s="33">
        <v>169123</v>
      </c>
      <c r="N9" s="33">
        <f t="shared" si="2"/>
        <v>103660</v>
      </c>
      <c r="O9" s="19" t="s">
        <v>11</v>
      </c>
      <c r="P9" s="20" t="s">
        <v>43</v>
      </c>
      <c r="Q9" s="35">
        <f t="shared" si="3"/>
        <v>61.99909818427102</v>
      </c>
      <c r="R9" s="8"/>
    </row>
    <row r="10" spans="1:18" s="7" customFormat="1" ht="73.2" customHeight="1">
      <c r="A10" s="21"/>
      <c r="B10" s="44">
        <v>5</v>
      </c>
      <c r="C10" s="43" t="s">
        <v>20</v>
      </c>
      <c r="D10" s="31">
        <v>3554</v>
      </c>
      <c r="E10" s="31">
        <v>64669</v>
      </c>
      <c r="F10" s="32">
        <v>2482</v>
      </c>
      <c r="G10" s="32">
        <v>6579</v>
      </c>
      <c r="H10" s="32">
        <v>20968</v>
      </c>
      <c r="I10" s="33">
        <v>49213</v>
      </c>
      <c r="J10" s="34">
        <f t="shared" si="0"/>
        <v>76.099831449380702</v>
      </c>
      <c r="K10" s="33">
        <f t="shared" si="1"/>
        <v>15456</v>
      </c>
      <c r="L10" s="19"/>
      <c r="M10" s="33">
        <v>49213</v>
      </c>
      <c r="N10" s="33">
        <f t="shared" si="2"/>
        <v>0</v>
      </c>
      <c r="O10" s="19"/>
      <c r="P10" s="20"/>
      <c r="Q10" s="35">
        <f t="shared" si="3"/>
        <v>100</v>
      </c>
      <c r="R10" s="8"/>
    </row>
    <row r="11" spans="1:18" s="8" customFormat="1" ht="57" customHeight="1">
      <c r="A11" s="21"/>
      <c r="B11" s="44">
        <v>6</v>
      </c>
      <c r="C11" s="43" t="s">
        <v>21</v>
      </c>
      <c r="D11" s="31">
        <v>1784</v>
      </c>
      <c r="E11" s="46">
        <v>315065</v>
      </c>
      <c r="F11" s="46">
        <v>10274</v>
      </c>
      <c r="G11" s="46">
        <v>67063</v>
      </c>
      <c r="H11" s="46">
        <v>165529</v>
      </c>
      <c r="I11" s="33">
        <v>236047</v>
      </c>
      <c r="J11" s="34">
        <f t="shared" si="0"/>
        <v>74.920095853236631</v>
      </c>
      <c r="K11" s="33">
        <f t="shared" si="1"/>
        <v>79018</v>
      </c>
      <c r="L11" s="19" t="s">
        <v>12</v>
      </c>
      <c r="M11" s="33">
        <v>155576</v>
      </c>
      <c r="N11" s="33">
        <f t="shared" si="2"/>
        <v>80471</v>
      </c>
      <c r="O11" s="19" t="s">
        <v>41</v>
      </c>
      <c r="P11" s="20" t="s">
        <v>42</v>
      </c>
      <c r="Q11" s="35">
        <f t="shared" si="3"/>
        <v>65.908907971717497</v>
      </c>
    </row>
    <row r="12" spans="1:18" s="7" customFormat="1" ht="111" customHeight="1">
      <c r="A12" s="21"/>
      <c r="B12" s="44">
        <v>7</v>
      </c>
      <c r="C12" s="43" t="s">
        <v>22</v>
      </c>
      <c r="D12" s="31">
        <v>12976</v>
      </c>
      <c r="E12" s="33">
        <v>216282</v>
      </c>
      <c r="F12" s="45"/>
      <c r="G12" s="45">
        <v>34605</v>
      </c>
      <c r="H12" s="32">
        <v>86511</v>
      </c>
      <c r="I12" s="33">
        <v>196818</v>
      </c>
      <c r="J12" s="34">
        <f t="shared" si="0"/>
        <v>91.000638055871491</v>
      </c>
      <c r="K12" s="33">
        <f t="shared" si="1"/>
        <v>19464</v>
      </c>
      <c r="L12" s="19" t="s">
        <v>37</v>
      </c>
      <c r="M12" s="33">
        <v>181072</v>
      </c>
      <c r="N12" s="33">
        <f t="shared" si="2"/>
        <v>15746</v>
      </c>
      <c r="O12" s="19" t="s">
        <v>38</v>
      </c>
      <c r="P12" s="20"/>
      <c r="Q12" s="35">
        <f t="shared" si="3"/>
        <v>91.99971547317827</v>
      </c>
      <c r="R12" s="8"/>
    </row>
    <row r="13" spans="1:18" s="7" customFormat="1" ht="44.4" customHeight="1">
      <c r="A13" s="21"/>
      <c r="B13" s="44">
        <v>8</v>
      </c>
      <c r="C13" s="43" t="s">
        <v>23</v>
      </c>
      <c r="D13" s="31">
        <v>38816</v>
      </c>
      <c r="E13" s="31">
        <v>247172</v>
      </c>
      <c r="F13" s="32">
        <v>6722</v>
      </c>
      <c r="G13" s="32">
        <v>12136</v>
      </c>
      <c r="H13" s="32">
        <v>125085</v>
      </c>
      <c r="I13" s="33">
        <v>131418</v>
      </c>
      <c r="J13" s="34">
        <f t="shared" si="0"/>
        <v>53.168643697506191</v>
      </c>
      <c r="K13" s="33">
        <f t="shared" si="1"/>
        <v>115754</v>
      </c>
      <c r="L13" s="19"/>
      <c r="M13" s="33">
        <v>126439</v>
      </c>
      <c r="N13" s="33">
        <f t="shared" si="2"/>
        <v>4979</v>
      </c>
      <c r="O13" s="19"/>
      <c r="P13" s="20"/>
      <c r="Q13" s="35">
        <f t="shared" si="3"/>
        <v>96.211325693588407</v>
      </c>
      <c r="R13" s="8"/>
    </row>
    <row r="14" spans="1:18" s="8" customFormat="1" ht="109.2" customHeight="1">
      <c r="A14" s="21"/>
      <c r="B14" s="44">
        <v>9</v>
      </c>
      <c r="C14" s="43" t="s">
        <v>25</v>
      </c>
      <c r="D14" s="31">
        <v>991</v>
      </c>
      <c r="E14" s="33">
        <v>192188</v>
      </c>
      <c r="F14" s="45">
        <v>55985</v>
      </c>
      <c r="G14" s="45">
        <v>67602</v>
      </c>
      <c r="H14" s="45">
        <v>78802</v>
      </c>
      <c r="I14" s="33">
        <v>192188</v>
      </c>
      <c r="J14" s="34">
        <f t="shared" si="0"/>
        <v>100</v>
      </c>
      <c r="K14" s="33">
        <f t="shared" si="1"/>
        <v>0</v>
      </c>
      <c r="L14" s="19"/>
      <c r="M14" s="33">
        <v>177862</v>
      </c>
      <c r="N14" s="33">
        <f t="shared" si="2"/>
        <v>14326</v>
      </c>
      <c r="O14" s="47" t="s">
        <v>11</v>
      </c>
      <c r="P14" s="19" t="s">
        <v>40</v>
      </c>
      <c r="Q14" s="35">
        <f t="shared" si="3"/>
        <v>92.545840531146581</v>
      </c>
    </row>
    <row r="15" spans="1:18" s="9" customFormat="1" ht="64.5" customHeight="1">
      <c r="A15" s="67"/>
      <c r="B15" s="44">
        <v>10</v>
      </c>
      <c r="C15" s="43" t="s">
        <v>24</v>
      </c>
      <c r="D15" s="31">
        <v>36589</v>
      </c>
      <c r="E15" s="31">
        <v>1720363</v>
      </c>
      <c r="F15" s="32">
        <v>94121</v>
      </c>
      <c r="G15" s="32">
        <v>220010</v>
      </c>
      <c r="H15" s="32">
        <v>906218</v>
      </c>
      <c r="I15" s="33">
        <v>1320809</v>
      </c>
      <c r="J15" s="34">
        <f>I15/E15*100</f>
        <v>76.775017830539255</v>
      </c>
      <c r="K15" s="33">
        <f t="shared" si="1"/>
        <v>399554</v>
      </c>
      <c r="L15" s="19" t="s">
        <v>16</v>
      </c>
      <c r="M15" s="33">
        <v>994579</v>
      </c>
      <c r="N15" s="33">
        <f t="shared" si="2"/>
        <v>326230</v>
      </c>
      <c r="O15" s="19" t="s">
        <v>15</v>
      </c>
      <c r="P15" s="20"/>
      <c r="Q15" s="35">
        <f>M15/I15*100</f>
        <v>75.300743710862051</v>
      </c>
      <c r="R15" s="24"/>
    </row>
    <row r="16" spans="1:18" s="7" customFormat="1" ht="71.400000000000006" customHeight="1">
      <c r="A16" s="21"/>
      <c r="B16" s="44">
        <v>11</v>
      </c>
      <c r="C16" s="43" t="s">
        <v>26</v>
      </c>
      <c r="D16" s="31">
        <v>6146</v>
      </c>
      <c r="E16" s="33">
        <v>1377712</v>
      </c>
      <c r="F16" s="45">
        <v>37202</v>
      </c>
      <c r="G16" s="32">
        <v>162072</v>
      </c>
      <c r="H16" s="32">
        <v>775401</v>
      </c>
      <c r="I16" s="33">
        <v>1174122</v>
      </c>
      <c r="J16" s="34">
        <f t="shared" si="0"/>
        <v>85.222600949980844</v>
      </c>
      <c r="K16" s="33">
        <v>203601</v>
      </c>
      <c r="L16" s="19" t="s">
        <v>46</v>
      </c>
      <c r="M16" s="33">
        <v>544818</v>
      </c>
      <c r="N16" s="33">
        <f t="shared" si="2"/>
        <v>629304</v>
      </c>
      <c r="O16" s="19" t="s">
        <v>47</v>
      </c>
      <c r="P16" s="20"/>
      <c r="Q16" s="35">
        <f t="shared" si="3"/>
        <v>46.402162637272788</v>
      </c>
      <c r="R16" s="8"/>
    </row>
    <row r="17" spans="1:18" s="7" customFormat="1" ht="69" customHeight="1">
      <c r="A17" s="21"/>
      <c r="B17" s="44">
        <v>12</v>
      </c>
      <c r="C17" s="43" t="s">
        <v>27</v>
      </c>
      <c r="D17" s="31">
        <v>17042</v>
      </c>
      <c r="E17" s="33">
        <v>347120</v>
      </c>
      <c r="F17" s="45">
        <v>9008</v>
      </c>
      <c r="G17" s="45">
        <v>154027</v>
      </c>
      <c r="H17" s="45">
        <v>166532</v>
      </c>
      <c r="I17" s="33">
        <v>285868</v>
      </c>
      <c r="J17" s="34">
        <f t="shared" si="0"/>
        <v>82.354229085042647</v>
      </c>
      <c r="K17" s="33">
        <f t="shared" si="1"/>
        <v>61252</v>
      </c>
      <c r="L17" s="19" t="s">
        <v>50</v>
      </c>
      <c r="M17" s="33">
        <v>285868</v>
      </c>
      <c r="N17" s="33">
        <f t="shared" si="2"/>
        <v>0</v>
      </c>
      <c r="O17" s="19"/>
      <c r="P17" s="20" t="s">
        <v>51</v>
      </c>
      <c r="Q17" s="35">
        <f t="shared" si="3"/>
        <v>100</v>
      </c>
      <c r="R17" s="11"/>
    </row>
    <row r="18" spans="1:18" s="3" customFormat="1" ht="44.4" customHeight="1">
      <c r="A18" s="21"/>
      <c r="B18" s="44">
        <v>13</v>
      </c>
      <c r="C18" s="43" t="s">
        <v>68</v>
      </c>
      <c r="D18" s="31">
        <v>0</v>
      </c>
      <c r="E18" s="33">
        <v>33285</v>
      </c>
      <c r="F18" s="45">
        <v>814.77</v>
      </c>
      <c r="G18" s="32">
        <v>3994</v>
      </c>
      <c r="H18" s="32">
        <v>15391</v>
      </c>
      <c r="I18" s="33">
        <v>29914</v>
      </c>
      <c r="J18" s="34">
        <f t="shared" si="0"/>
        <v>89.87231485654199</v>
      </c>
      <c r="K18" s="33">
        <f t="shared" si="1"/>
        <v>3371</v>
      </c>
      <c r="L18" s="19"/>
      <c r="M18" s="33">
        <v>16428</v>
      </c>
      <c r="N18" s="33">
        <f t="shared" si="2"/>
        <v>13486</v>
      </c>
      <c r="O18" s="19"/>
      <c r="P18" s="20"/>
      <c r="Q18" s="35">
        <f t="shared" si="3"/>
        <v>54.917429965902251</v>
      </c>
      <c r="R18" s="11"/>
    </row>
    <row r="19" spans="1:18" s="7" customFormat="1" ht="56.4" customHeight="1">
      <c r="A19" s="21"/>
      <c r="B19" s="44">
        <v>14</v>
      </c>
      <c r="C19" s="43" t="s">
        <v>69</v>
      </c>
      <c r="D19" s="31">
        <v>122</v>
      </c>
      <c r="E19" s="33">
        <v>7773</v>
      </c>
      <c r="F19" s="45">
        <v>159</v>
      </c>
      <c r="G19" s="32">
        <v>0</v>
      </c>
      <c r="H19" s="32">
        <v>3746</v>
      </c>
      <c r="I19" s="33">
        <v>5296</v>
      </c>
      <c r="J19" s="34">
        <f t="shared" si="0"/>
        <v>68.133281873150651</v>
      </c>
      <c r="K19" s="33">
        <f t="shared" si="1"/>
        <v>2477</v>
      </c>
      <c r="L19" s="19"/>
      <c r="M19" s="33">
        <v>4054</v>
      </c>
      <c r="N19" s="33">
        <f t="shared" si="2"/>
        <v>1242</v>
      </c>
      <c r="O19" s="19"/>
      <c r="P19" s="20"/>
      <c r="Q19" s="35">
        <f t="shared" si="3"/>
        <v>76.548338368580062</v>
      </c>
      <c r="R19" s="8"/>
    </row>
    <row r="20" spans="1:18" s="7" customFormat="1" ht="84" customHeight="1">
      <c r="A20" s="21"/>
      <c r="B20" s="44">
        <v>15</v>
      </c>
      <c r="C20" s="43" t="s">
        <v>65</v>
      </c>
      <c r="D20" s="31">
        <v>79</v>
      </c>
      <c r="E20" s="31">
        <v>9828</v>
      </c>
      <c r="F20" s="32">
        <v>65</v>
      </c>
      <c r="G20" s="31"/>
      <c r="H20" s="31">
        <v>1078</v>
      </c>
      <c r="I20" s="33">
        <v>538</v>
      </c>
      <c r="J20" s="34">
        <f t="shared" si="0"/>
        <v>5.4741554741554737</v>
      </c>
      <c r="K20" s="33">
        <f t="shared" si="1"/>
        <v>9290</v>
      </c>
      <c r="L20" s="19" t="s">
        <v>44</v>
      </c>
      <c r="M20" s="33">
        <v>538</v>
      </c>
      <c r="N20" s="33">
        <f t="shared" si="2"/>
        <v>0</v>
      </c>
      <c r="O20" s="19"/>
      <c r="P20" s="20"/>
      <c r="Q20" s="35">
        <f t="shared" si="3"/>
        <v>100</v>
      </c>
      <c r="R20" s="8"/>
    </row>
    <row r="21" spans="1:18" s="8" customFormat="1" ht="44.4" customHeight="1">
      <c r="A21" s="21"/>
      <c r="B21" s="44">
        <v>16</v>
      </c>
      <c r="C21" s="43" t="s">
        <v>70</v>
      </c>
      <c r="D21" s="31">
        <v>2075</v>
      </c>
      <c r="E21" s="33">
        <v>384213</v>
      </c>
      <c r="F21" s="45">
        <v>47621</v>
      </c>
      <c r="G21" s="32">
        <v>45139</v>
      </c>
      <c r="H21" s="32">
        <v>158396</v>
      </c>
      <c r="I21" s="33">
        <v>383708</v>
      </c>
      <c r="J21" s="34">
        <f t="shared" si="0"/>
        <v>99.868562490077124</v>
      </c>
      <c r="K21" s="33">
        <f t="shared" si="1"/>
        <v>505</v>
      </c>
      <c r="L21" s="19"/>
      <c r="M21" s="33">
        <v>383708</v>
      </c>
      <c r="N21" s="33">
        <f t="shared" si="2"/>
        <v>0</v>
      </c>
      <c r="O21" s="19"/>
      <c r="P21" s="20"/>
      <c r="Q21" s="35">
        <f t="shared" si="3"/>
        <v>100</v>
      </c>
    </row>
    <row r="22" spans="1:18" s="8" customFormat="1" ht="44.4" customHeight="1">
      <c r="A22" s="21"/>
      <c r="B22" s="44">
        <v>17</v>
      </c>
      <c r="C22" s="43" t="s">
        <v>71</v>
      </c>
      <c r="D22" s="31">
        <v>0</v>
      </c>
      <c r="E22" s="33">
        <v>317134</v>
      </c>
      <c r="F22" s="45">
        <v>2635.47</v>
      </c>
      <c r="G22" s="32">
        <v>0</v>
      </c>
      <c r="H22" s="32">
        <v>182418</v>
      </c>
      <c r="I22" s="33">
        <v>317134</v>
      </c>
      <c r="J22" s="34">
        <f t="shared" si="0"/>
        <v>100</v>
      </c>
      <c r="K22" s="33">
        <f t="shared" si="1"/>
        <v>0</v>
      </c>
      <c r="L22" s="19"/>
      <c r="M22" s="33">
        <v>317134</v>
      </c>
      <c r="N22" s="33">
        <f t="shared" si="2"/>
        <v>0</v>
      </c>
      <c r="O22" s="19"/>
      <c r="P22" s="20"/>
      <c r="Q22" s="35">
        <f t="shared" si="3"/>
        <v>100</v>
      </c>
    </row>
    <row r="23" spans="1:18" s="8" customFormat="1" ht="64.95" customHeight="1">
      <c r="A23" s="21"/>
      <c r="B23" s="44">
        <v>18</v>
      </c>
      <c r="C23" s="43" t="s">
        <v>7</v>
      </c>
      <c r="D23" s="31">
        <v>0</v>
      </c>
      <c r="E23" s="31">
        <v>2876</v>
      </c>
      <c r="F23" s="32">
        <v>28.22</v>
      </c>
      <c r="G23" s="31"/>
      <c r="H23" s="31">
        <v>1171</v>
      </c>
      <c r="I23" s="33">
        <v>181</v>
      </c>
      <c r="J23" s="34">
        <f t="shared" si="0"/>
        <v>6.2934631432545203</v>
      </c>
      <c r="K23" s="33">
        <v>2695</v>
      </c>
      <c r="L23" s="19"/>
      <c r="M23" s="33">
        <v>4</v>
      </c>
      <c r="N23" s="33">
        <f t="shared" si="2"/>
        <v>177</v>
      </c>
      <c r="O23" s="19"/>
      <c r="P23" s="20"/>
      <c r="Q23" s="35">
        <f t="shared" si="3"/>
        <v>2.2099447513812152</v>
      </c>
    </row>
    <row r="24" spans="1:18" s="4" customFormat="1" ht="44.4" customHeight="1">
      <c r="A24" s="21"/>
      <c r="B24" s="44">
        <v>19</v>
      </c>
      <c r="C24" s="43" t="s">
        <v>1</v>
      </c>
      <c r="D24" s="31">
        <v>1288</v>
      </c>
      <c r="E24" s="31">
        <v>2502</v>
      </c>
      <c r="F24" s="32">
        <v>18</v>
      </c>
      <c r="G24" s="31">
        <v>0</v>
      </c>
      <c r="H24" s="31">
        <v>532</v>
      </c>
      <c r="I24" s="33">
        <v>1273</v>
      </c>
      <c r="J24" s="34">
        <f t="shared" si="0"/>
        <v>50.879296562749801</v>
      </c>
      <c r="K24" s="33">
        <f t="shared" si="1"/>
        <v>1229</v>
      </c>
      <c r="L24" s="19"/>
      <c r="M24" s="33">
        <v>531</v>
      </c>
      <c r="N24" s="33">
        <f t="shared" si="2"/>
        <v>742</v>
      </c>
      <c r="O24" s="19"/>
      <c r="P24" s="20"/>
      <c r="Q24" s="35">
        <f t="shared" si="3"/>
        <v>41.712490180675573</v>
      </c>
      <c r="R24" s="21"/>
    </row>
    <row r="25" spans="1:18" s="7" customFormat="1" ht="53.4" customHeight="1">
      <c r="A25" s="21"/>
      <c r="B25" s="44">
        <v>20</v>
      </c>
      <c r="C25" s="43" t="s">
        <v>49</v>
      </c>
      <c r="D25" s="31">
        <v>8</v>
      </c>
      <c r="E25" s="31">
        <v>6185</v>
      </c>
      <c r="F25" s="32">
        <v>9020</v>
      </c>
      <c r="G25" s="31" t="s">
        <v>54</v>
      </c>
      <c r="H25" s="31">
        <v>1515</v>
      </c>
      <c r="I25" s="33">
        <v>1598</v>
      </c>
      <c r="J25" s="34">
        <f t="shared" si="0"/>
        <v>25.836701697655617</v>
      </c>
      <c r="K25" s="33">
        <v>4587</v>
      </c>
      <c r="L25" s="19" t="s">
        <v>58</v>
      </c>
      <c r="M25" s="33">
        <v>776</v>
      </c>
      <c r="N25" s="33">
        <f t="shared" si="2"/>
        <v>822</v>
      </c>
      <c r="O25" s="19"/>
      <c r="P25" s="20"/>
      <c r="Q25" s="35">
        <f t="shared" si="3"/>
        <v>48.560700876095119</v>
      </c>
      <c r="R25" s="8"/>
    </row>
    <row r="26" spans="1:18" s="7" customFormat="1" ht="44.4" customHeight="1">
      <c r="A26" s="21"/>
      <c r="B26" s="44">
        <v>21</v>
      </c>
      <c r="C26" s="43" t="s">
        <v>2</v>
      </c>
      <c r="D26" s="31">
        <v>93</v>
      </c>
      <c r="E26" s="31">
        <v>439429</v>
      </c>
      <c r="F26" s="32">
        <v>3833</v>
      </c>
      <c r="G26" s="31">
        <v>0</v>
      </c>
      <c r="H26" s="31">
        <v>0</v>
      </c>
      <c r="I26" s="33">
        <v>13466</v>
      </c>
      <c r="J26" s="34">
        <f t="shared" si="0"/>
        <v>3.0644313415819169</v>
      </c>
      <c r="K26" s="33">
        <f t="shared" si="1"/>
        <v>425963</v>
      </c>
      <c r="L26" s="19"/>
      <c r="M26" s="33">
        <v>9760</v>
      </c>
      <c r="N26" s="33">
        <v>3706</v>
      </c>
      <c r="O26" s="19"/>
      <c r="P26" s="20"/>
      <c r="Q26" s="35">
        <f t="shared" si="3"/>
        <v>72.478835585920095</v>
      </c>
      <c r="R26" s="8"/>
    </row>
    <row r="27" spans="1:18" s="7" customFormat="1" ht="44.4" customHeight="1">
      <c r="A27" s="21"/>
      <c r="B27" s="44">
        <v>22</v>
      </c>
      <c r="C27" s="43" t="s">
        <v>3</v>
      </c>
      <c r="D27" s="31">
        <v>894</v>
      </c>
      <c r="E27" s="31">
        <v>88181</v>
      </c>
      <c r="F27" s="32">
        <v>2419</v>
      </c>
      <c r="G27" s="32">
        <v>9431</v>
      </c>
      <c r="H27" s="32">
        <v>38398</v>
      </c>
      <c r="I27" s="33">
        <v>60090</v>
      </c>
      <c r="J27" s="34">
        <f t="shared" si="0"/>
        <v>68.143931232351633</v>
      </c>
      <c r="K27" s="33">
        <f t="shared" si="1"/>
        <v>28091</v>
      </c>
      <c r="L27" s="19"/>
      <c r="M27" s="48">
        <v>60090</v>
      </c>
      <c r="N27" s="33">
        <f t="shared" si="2"/>
        <v>0</v>
      </c>
      <c r="O27" s="19"/>
      <c r="P27" s="20"/>
      <c r="Q27" s="35">
        <f t="shared" si="3"/>
        <v>100</v>
      </c>
      <c r="R27" s="8"/>
    </row>
    <row r="28" spans="1:18" s="7" customFormat="1" ht="44.4" customHeight="1">
      <c r="A28" s="21"/>
      <c r="B28" s="44">
        <v>23</v>
      </c>
      <c r="C28" s="49" t="s">
        <v>28</v>
      </c>
      <c r="D28" s="31">
        <v>0</v>
      </c>
      <c r="E28" s="50">
        <v>0</v>
      </c>
      <c r="F28" s="51">
        <v>0</v>
      </c>
      <c r="G28" s="32">
        <v>0</v>
      </c>
      <c r="H28" s="51">
        <v>0</v>
      </c>
      <c r="I28" s="52">
        <v>0</v>
      </c>
      <c r="J28" s="34">
        <v>0</v>
      </c>
      <c r="K28" s="33">
        <f t="shared" si="1"/>
        <v>0</v>
      </c>
      <c r="L28" s="53"/>
      <c r="M28" s="54">
        <v>0</v>
      </c>
      <c r="N28" s="33">
        <f t="shared" si="2"/>
        <v>0</v>
      </c>
      <c r="O28" s="53"/>
      <c r="P28" s="55"/>
      <c r="Q28" s="35">
        <v>0</v>
      </c>
      <c r="R28" s="8"/>
    </row>
    <row r="29" spans="1:18" s="7" customFormat="1" ht="57" customHeight="1">
      <c r="A29" s="21"/>
      <c r="B29" s="44">
        <v>24</v>
      </c>
      <c r="C29" s="49" t="s">
        <v>55</v>
      </c>
      <c r="D29" s="31">
        <v>0</v>
      </c>
      <c r="E29" s="50">
        <v>0</v>
      </c>
      <c r="F29" s="51">
        <v>0</v>
      </c>
      <c r="G29" s="32">
        <v>0</v>
      </c>
      <c r="H29" s="51">
        <v>0</v>
      </c>
      <c r="I29" s="52">
        <v>0</v>
      </c>
      <c r="J29" s="34">
        <v>0</v>
      </c>
      <c r="K29" s="33">
        <v>0</v>
      </c>
      <c r="L29" s="53"/>
      <c r="M29" s="54">
        <v>0</v>
      </c>
      <c r="N29" s="33">
        <f t="shared" si="2"/>
        <v>0</v>
      </c>
      <c r="O29" s="53"/>
      <c r="P29" s="55"/>
      <c r="Q29" s="35"/>
      <c r="R29" s="8"/>
    </row>
    <row r="30" spans="1:18" s="7" customFormat="1" ht="57" customHeight="1">
      <c r="A30" s="21"/>
      <c r="B30" s="44">
        <v>25</v>
      </c>
      <c r="C30" s="49" t="s">
        <v>29</v>
      </c>
      <c r="D30" s="31">
        <v>141</v>
      </c>
      <c r="E30" s="50">
        <v>6666</v>
      </c>
      <c r="F30" s="51">
        <v>121.86832150000004</v>
      </c>
      <c r="G30" s="31">
        <v>0</v>
      </c>
      <c r="H30" s="50">
        <v>2069</v>
      </c>
      <c r="I30" s="52">
        <v>6585</v>
      </c>
      <c r="J30" s="34">
        <f t="shared" si="0"/>
        <v>98.784878487848786</v>
      </c>
      <c r="K30" s="33">
        <f t="shared" si="1"/>
        <v>81</v>
      </c>
      <c r="L30" s="53"/>
      <c r="M30" s="56">
        <v>3370</v>
      </c>
      <c r="N30" s="33">
        <f t="shared" si="2"/>
        <v>3215</v>
      </c>
      <c r="O30" s="53"/>
      <c r="P30" s="55"/>
      <c r="Q30" s="35">
        <f t="shared" si="3"/>
        <v>51.176917236142749</v>
      </c>
      <c r="R30" s="8"/>
    </row>
    <row r="31" spans="1:18" s="7" customFormat="1" ht="57" customHeight="1">
      <c r="A31" s="21"/>
      <c r="B31" s="44">
        <v>26</v>
      </c>
      <c r="C31" s="49" t="s">
        <v>56</v>
      </c>
      <c r="D31" s="31">
        <v>0</v>
      </c>
      <c r="E31" s="50">
        <v>0</v>
      </c>
      <c r="F31" s="51">
        <v>0</v>
      </c>
      <c r="G31" s="32">
        <v>0</v>
      </c>
      <c r="H31" s="51">
        <v>0</v>
      </c>
      <c r="I31" s="52">
        <v>0</v>
      </c>
      <c r="J31" s="34">
        <v>0</v>
      </c>
      <c r="K31" s="33">
        <f t="shared" si="1"/>
        <v>0</v>
      </c>
      <c r="L31" s="53"/>
      <c r="M31" s="54">
        <v>0</v>
      </c>
      <c r="N31" s="33">
        <f t="shared" si="2"/>
        <v>0</v>
      </c>
      <c r="O31" s="53"/>
      <c r="P31" s="55"/>
      <c r="Q31" s="35">
        <v>0</v>
      </c>
      <c r="R31" s="8"/>
    </row>
    <row r="32" spans="1:18" s="7" customFormat="1" ht="57" customHeight="1">
      <c r="A32" s="21"/>
      <c r="B32" s="44">
        <v>27</v>
      </c>
      <c r="C32" s="43" t="s">
        <v>31</v>
      </c>
      <c r="D32" s="31">
        <v>1</v>
      </c>
      <c r="E32" s="31">
        <v>34</v>
      </c>
      <c r="F32" s="32">
        <v>1</v>
      </c>
      <c r="G32" s="32">
        <v>14</v>
      </c>
      <c r="H32" s="32">
        <v>0</v>
      </c>
      <c r="I32" s="57">
        <v>34</v>
      </c>
      <c r="J32" s="34">
        <f t="shared" si="0"/>
        <v>100</v>
      </c>
      <c r="K32" s="33">
        <f t="shared" si="1"/>
        <v>0</v>
      </c>
      <c r="L32" s="19"/>
      <c r="M32" s="57">
        <v>34</v>
      </c>
      <c r="N32" s="33">
        <f t="shared" si="2"/>
        <v>0</v>
      </c>
      <c r="O32" s="19"/>
      <c r="P32" s="20"/>
      <c r="Q32" s="35">
        <v>0</v>
      </c>
      <c r="R32" s="8"/>
    </row>
    <row r="33" spans="1:18" s="8" customFormat="1" ht="57" customHeight="1">
      <c r="A33" s="21"/>
      <c r="B33" s="44">
        <v>28</v>
      </c>
      <c r="C33" s="43" t="s">
        <v>4</v>
      </c>
      <c r="D33" s="31">
        <v>9685</v>
      </c>
      <c r="E33" s="31">
        <v>364863</v>
      </c>
      <c r="F33" s="32">
        <v>10596</v>
      </c>
      <c r="G33" s="32">
        <v>58657</v>
      </c>
      <c r="H33" s="32">
        <v>211045</v>
      </c>
      <c r="I33" s="33">
        <v>299727</v>
      </c>
      <c r="J33" s="34">
        <f t="shared" si="0"/>
        <v>82.147819866634876</v>
      </c>
      <c r="K33" s="33">
        <f t="shared" si="1"/>
        <v>65136</v>
      </c>
      <c r="L33" s="58"/>
      <c r="M33" s="48">
        <v>203630</v>
      </c>
      <c r="N33" s="33">
        <f t="shared" si="2"/>
        <v>96097</v>
      </c>
      <c r="O33" s="59"/>
      <c r="P33" s="20"/>
      <c r="Q33" s="35">
        <f t="shared" si="3"/>
        <v>67.93849069319748</v>
      </c>
    </row>
    <row r="34" spans="1:18" s="7" customFormat="1" ht="57" customHeight="1" thickBot="1">
      <c r="A34" s="21"/>
      <c r="B34" s="60">
        <v>29</v>
      </c>
      <c r="C34" s="49" t="s">
        <v>57</v>
      </c>
      <c r="D34" s="50">
        <v>0</v>
      </c>
      <c r="E34" s="50">
        <v>0</v>
      </c>
      <c r="F34" s="51">
        <v>0</v>
      </c>
      <c r="G34" s="51">
        <v>0</v>
      </c>
      <c r="H34" s="51">
        <v>0</v>
      </c>
      <c r="I34" s="61">
        <v>0</v>
      </c>
      <c r="J34" s="62">
        <v>0</v>
      </c>
      <c r="K34" s="52">
        <f t="shared" si="1"/>
        <v>0</v>
      </c>
      <c r="L34" s="63"/>
      <c r="M34" s="64">
        <v>0</v>
      </c>
      <c r="N34" s="52">
        <f t="shared" si="2"/>
        <v>0</v>
      </c>
      <c r="O34" s="65"/>
      <c r="P34" s="55"/>
      <c r="Q34" s="66">
        <v>0</v>
      </c>
      <c r="R34" s="8"/>
    </row>
    <row r="35" spans="1:18" s="6" customFormat="1" ht="61.8" customHeight="1" thickBot="1">
      <c r="A35" s="23"/>
      <c r="B35" s="22"/>
      <c r="C35" s="22" t="s">
        <v>5</v>
      </c>
      <c r="D35" s="36">
        <f t="shared" ref="D35:H35" si="4">SUM(D6:D34)</f>
        <v>204938</v>
      </c>
      <c r="E35" s="36">
        <f t="shared" si="4"/>
        <v>8040301</v>
      </c>
      <c r="F35" s="37">
        <f t="shared" si="4"/>
        <v>351234.32832149998</v>
      </c>
      <c r="G35" s="36">
        <f t="shared" si="4"/>
        <v>1161390</v>
      </c>
      <c r="H35" s="36">
        <f t="shared" si="4"/>
        <v>3894769.96</v>
      </c>
      <c r="I35" s="36">
        <f>SUM(I6:I34)</f>
        <v>6360631</v>
      </c>
      <c r="J35" s="38">
        <f t="shared" si="0"/>
        <v>79.109364189226255</v>
      </c>
      <c r="K35" s="36">
        <f>E35-I35</f>
        <v>1679670</v>
      </c>
      <c r="L35" s="39"/>
      <c r="M35" s="36">
        <f>SUM(M6:M34)</f>
        <v>4665411</v>
      </c>
      <c r="N35" s="36">
        <f t="shared" si="2"/>
        <v>1695220</v>
      </c>
      <c r="O35" s="40"/>
      <c r="P35" s="41"/>
      <c r="Q35" s="42">
        <f t="shared" si="3"/>
        <v>73.348241707465817</v>
      </c>
      <c r="R35" s="23"/>
    </row>
    <row r="36" spans="1:18">
      <c r="R36" s="10"/>
    </row>
    <row r="37" spans="1:18" ht="36.6" customHeight="1">
      <c r="P37" s="25" t="s">
        <v>59</v>
      </c>
      <c r="R37" s="10"/>
    </row>
    <row r="38" spans="1:18">
      <c r="R38" s="10"/>
    </row>
    <row r="39" spans="1:18">
      <c r="R39" s="10"/>
    </row>
    <row r="40" spans="1:18">
      <c r="R40" s="10"/>
    </row>
    <row r="41" spans="1:18">
      <c r="R41" s="10"/>
    </row>
    <row r="42" spans="1:18">
      <c r="R42" s="10"/>
    </row>
    <row r="43" spans="1:18">
      <c r="R43" s="10"/>
    </row>
    <row r="44" spans="1:18">
      <c r="R44" s="10"/>
    </row>
    <row r="45" spans="1:18">
      <c r="R45" s="10"/>
    </row>
    <row r="46" spans="1:18">
      <c r="R46" s="10"/>
    </row>
    <row r="47" spans="1:18">
      <c r="R47" s="10"/>
    </row>
    <row r="48" spans="1:18">
      <c r="R48" s="10"/>
    </row>
    <row r="49" spans="18:18">
      <c r="R49" s="10"/>
    </row>
    <row r="50" spans="18:18">
      <c r="R50" s="10"/>
    </row>
    <row r="51" spans="18:18">
      <c r="R51" s="10"/>
    </row>
    <row r="52" spans="18:18">
      <c r="R52" s="10"/>
    </row>
    <row r="53" spans="18:18">
      <c r="R53" s="10"/>
    </row>
    <row r="54" spans="18:18">
      <c r="R54" s="10"/>
    </row>
    <row r="55" spans="18:18">
      <c r="R55" s="10"/>
    </row>
    <row r="56" spans="18:18">
      <c r="R56" s="10"/>
    </row>
    <row r="57" spans="18:18">
      <c r="R57" s="10"/>
    </row>
    <row r="58" spans="18:18">
      <c r="R58" s="10"/>
    </row>
    <row r="59" spans="18:18">
      <c r="R59" s="10"/>
    </row>
    <row r="60" spans="18:18">
      <c r="R60" s="10"/>
    </row>
    <row r="61" spans="18:18">
      <c r="R61" s="10"/>
    </row>
    <row r="62" spans="18:18">
      <c r="R62" s="10"/>
    </row>
    <row r="63" spans="18:18">
      <c r="R63" s="10"/>
    </row>
    <row r="64" spans="18:18">
      <c r="R64" s="10"/>
    </row>
    <row r="65" spans="18:18">
      <c r="R65" s="10"/>
    </row>
    <row r="66" spans="18:18">
      <c r="R66" s="10"/>
    </row>
    <row r="67" spans="18:18">
      <c r="R67" s="10"/>
    </row>
    <row r="68" spans="18:18">
      <c r="R68" s="10"/>
    </row>
    <row r="69" spans="18:18">
      <c r="R69" s="10"/>
    </row>
    <row r="70" spans="18:18">
      <c r="R70" s="10"/>
    </row>
    <row r="71" spans="18:18">
      <c r="R71" s="10"/>
    </row>
    <row r="72" spans="18:18">
      <c r="R72" s="10"/>
    </row>
    <row r="73" spans="18:18">
      <c r="R73" s="10"/>
    </row>
    <row r="74" spans="18:18">
      <c r="R74" s="10"/>
    </row>
    <row r="75" spans="18:18">
      <c r="R75" s="10"/>
    </row>
    <row r="76" spans="18:18">
      <c r="R76" s="10"/>
    </row>
    <row r="77" spans="18:18">
      <c r="R77" s="10"/>
    </row>
    <row r="78" spans="18:18">
      <c r="R78" s="10"/>
    </row>
    <row r="79" spans="18:18">
      <c r="R79" s="10"/>
    </row>
    <row r="80" spans="18:18">
      <c r="R80" s="10"/>
    </row>
    <row r="81" spans="18:18">
      <c r="R81" s="10"/>
    </row>
    <row r="82" spans="18:18">
      <c r="R82" s="10"/>
    </row>
  </sheetData>
  <mergeCells count="3">
    <mergeCell ref="C1:Q1"/>
    <mergeCell ref="C2:Q2"/>
    <mergeCell ref="B3:Q3"/>
  </mergeCells>
  <pageMargins left="0.50929133900000001" right="0" top="1.301811024" bottom="0" header="0.31496062992126" footer="0.15748031496063"/>
  <pageSetup paperSize="9" scale="18" orientation="landscape" r:id="rId1"/>
  <rowBreaks count="1" manualBreakCount="1">
    <brk id="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SLBC</vt:lpstr>
      <vt:lpstr>SLBC!Print_Area</vt:lpstr>
      <vt:lpstr>SLBC!Print_Titles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2021-11-03T08:51:43Z</cp:lastPrinted>
  <dcterms:created xsi:type="dcterms:W3CDTF">2016-06-07T10:41:28Z</dcterms:created>
  <dcterms:modified xsi:type="dcterms:W3CDTF">2021-11-15T07:27:32Z</dcterms:modified>
</cp:coreProperties>
</file>