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8 MEETING\final 158 annex\"/>
    </mc:Choice>
  </mc:AlternateContent>
  <bookViews>
    <workbookView xWindow="-108" yWindow="-108" windowWidth="23268" windowHeight="12576"/>
  </bookViews>
  <sheets>
    <sheet name="sheet" sheetId="1" r:id="rId1"/>
  </sheets>
  <definedNames>
    <definedName name="_xlnm.Print_Area" localSheetId="0">sheet!$A$1:$I$41</definedName>
  </definedNames>
  <calcPr calcId="162913"/>
</workbook>
</file>

<file path=xl/calcChain.xml><?xml version="1.0" encoding="utf-8"?>
<calcChain xmlns="http://schemas.openxmlformats.org/spreadsheetml/2006/main">
  <c r="F9" i="1" l="1"/>
  <c r="C37" i="1" l="1"/>
  <c r="D37" i="1"/>
  <c r="F17" i="1" l="1"/>
  <c r="F18" i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9" i="1" l="1"/>
  <c r="I35" i="1" l="1"/>
  <c r="I12" i="1" l="1"/>
  <c r="I13" i="1"/>
  <c r="E37" i="1" l="1"/>
  <c r="I9" i="1" l="1"/>
  <c r="I10" i="1"/>
  <c r="I11" i="1"/>
  <c r="I14" i="1"/>
  <c r="I15" i="1"/>
  <c r="I16" i="1"/>
  <c r="I17" i="1"/>
  <c r="I18" i="1"/>
  <c r="I19" i="1"/>
  <c r="I21" i="1"/>
  <c r="I23" i="1"/>
  <c r="I24" i="1"/>
  <c r="I29" i="1"/>
  <c r="I36" i="1"/>
  <c r="I39" i="1"/>
  <c r="I8" i="1"/>
  <c r="F37" i="1" l="1"/>
  <c r="H37" i="1" l="1"/>
  <c r="G37" i="1"/>
  <c r="I37" i="1" l="1"/>
  <c r="F11" i="1" l="1"/>
  <c r="H20" i="1" l="1"/>
  <c r="H38" i="1" s="1"/>
  <c r="H40" i="1" s="1"/>
  <c r="G20" i="1"/>
  <c r="E20" i="1"/>
  <c r="D20" i="1"/>
  <c r="D38" i="1" s="1"/>
  <c r="D40" i="1" s="1"/>
  <c r="C20" i="1"/>
  <c r="C38" i="1" s="1"/>
  <c r="C40" i="1" s="1"/>
  <c r="F8" i="1"/>
  <c r="F16" i="1"/>
  <c r="F14" i="1"/>
  <c r="F12" i="1"/>
  <c r="F10" i="1"/>
  <c r="F13" i="1"/>
  <c r="F15" i="1"/>
  <c r="E38" i="1" l="1"/>
  <c r="E40" i="1" s="1"/>
  <c r="F20" i="1"/>
  <c r="G38" i="1"/>
  <c r="I20" i="1"/>
  <c r="F38" i="1" l="1"/>
  <c r="F40" i="1"/>
  <c r="G40" i="1"/>
  <c r="I38" i="1"/>
  <c r="I40" i="1" l="1"/>
</calcChain>
</file>

<file path=xl/sharedStrings.xml><?xml version="1.0" encoding="utf-8"?>
<sst xmlns="http://schemas.openxmlformats.org/spreadsheetml/2006/main" count="48" uniqueCount="48">
  <si>
    <t>Name of the bank</t>
  </si>
  <si>
    <t>UCO BANK</t>
  </si>
  <si>
    <t>Out of 2, MSME loans granted collateral free</t>
  </si>
  <si>
    <t>STATE LEVEL BANKERS COMMITTEE -  PUNJAB</t>
  </si>
  <si>
    <t>G.TOTAL</t>
  </si>
  <si>
    <t>REVIEW OF NPA IN MSME LOANS</t>
  </si>
  <si>
    <t>YES BANK</t>
  </si>
  <si>
    <t>INDUSIND BANK</t>
  </si>
  <si>
    <t>AXIS BANK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</si>
  <si>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</si>
  <si>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</si>
  <si>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</si>
  <si>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</si>
  <si>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</si>
  <si>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</si>
  <si>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</si>
  <si>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</si>
  <si>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Sr no.</t>
  </si>
  <si>
    <t>TOTAL (A)</t>
  </si>
  <si>
    <t>TOTAL (B)</t>
  </si>
  <si>
    <t>TOTAL (A+B)</t>
  </si>
  <si>
    <t>PUNJAB &amp; SIND BANK</t>
  </si>
  <si>
    <t>BANK OF INDIA</t>
  </si>
  <si>
    <t>BANK OF MAHARASHTRA</t>
  </si>
  <si>
    <t>IDBI BANK</t>
  </si>
  <si>
    <t>J&amp;K BANK</t>
  </si>
  <si>
    <t>CAPITAL SMALL FINANCE BANK</t>
  </si>
  <si>
    <t>HDFC BANK</t>
  </si>
  <si>
    <t>ICICI BANK</t>
  </si>
  <si>
    <t>KOTAK MAHINDRA BANK</t>
  </si>
  <si>
    <t>FEDERAL BANK</t>
  </si>
  <si>
    <t>BANDHAN BANK</t>
  </si>
  <si>
    <t>AU SMALL FINANCE BANK</t>
  </si>
  <si>
    <t>UJJIVAN SMALL FINANCE BANK</t>
  </si>
  <si>
    <t>JANA SMALL FINANCE BANK</t>
  </si>
  <si>
    <t>PUNJAB GRAMIN BANK</t>
  </si>
  <si>
    <t>SLBC PUNJAB</t>
  </si>
  <si>
    <t xml:space="preserve">% age of NPA under Collateral Free Loans </t>
  </si>
  <si>
    <t>RBL Bank</t>
  </si>
  <si>
    <t xml:space="preserve">(Amount  in lacs) </t>
  </si>
  <si>
    <t>Number of      MSME Loan accounts outstanding as at quarter ended SEPTEMBER 2021</t>
  </si>
  <si>
    <t>Amount of          MSME Loans outsatanding as at quarter ended SEPTEMBER 2021</t>
  </si>
  <si>
    <t>Out of 2, NPA outstanding as at quarter ended SEPTEMBER 2021</t>
  </si>
  <si>
    <t>%age of NPA under MSME Loans as at  quarter ended SEPTEMBER2021</t>
  </si>
  <si>
    <t>Out of 5, NPA outstanding as at quarter ended SEPTEMBER 2021</t>
  </si>
  <si>
    <t>PUNJAB STATE COOPERATIVE BANK</t>
  </si>
  <si>
    <t xml:space="preserve">                                   Annexure - 42</t>
  </si>
  <si>
    <t>POSITION AS AT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</si>
</sst>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_)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b/>
      <sz val="20"/>
      <color theme="1"/>
      <name val="Tahoma"/>
      <family val="2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sz val="14"/>
      <color theme="1"/>
      <name val="Times New Roman"/>
      <family val="1"/>
    </font>
    <font>
      <b/>
      <sz val="10"/>
      <color theme="1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10">
    <xf numFmtId="0" fontId="0" fillId="0" borderId="0"/>
    <xf numFmtId="0" fontId="12" fillId="0" borderId="0"/>
    <xf numFmtId="44" fontId="1" fillId="0" borderId="0" applyFont="0" applyFill="0" applyBorder="0" applyAlignment="0" applyProtection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 applyNumberFormat="0" applyBorder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5" fillId="0" borderId="0"/>
  </cellStyleXfs>
  <cellXfs count="83">
    <xf numFmtId="0" fontId="0" fillId="0" borderId="0" xfId="0"/>
    <xf numFmtId="0" fontId="3" fillId="0" borderId="0" xfId="0" applyFont="1" applyFill="1"/>
    <xf numFmtId="1" fontId="2" fillId="0" borderId="13" xfId="0" applyNumberFormat="1" applyFont="1" applyFill="1" applyBorder="1" applyAlignment="1">
      <alignment horizontal="center" vertical="center"/>
    </xf>
    <xf numFmtId="1" fontId="2" fillId="0" borderId="34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1" fontId="5" fillId="0" borderId="0" xfId="0" applyNumberFormat="1" applyFont="1" applyFill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 wrapText="1"/>
    </xf>
    <xf numFmtId="1" fontId="8" fillId="0" borderId="9" xfId="0" applyNumberFormat="1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vertical="center"/>
    </xf>
    <xf numFmtId="1" fontId="2" fillId="0" borderId="22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1" fontId="2" fillId="0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1" fontId="2" fillId="0" borderId="36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37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1" fontId="2" fillId="0" borderId="6" xfId="0" applyNumberFormat="1" applyFont="1" applyFill="1" applyBorder="1" applyAlignment="1" applyProtection="1">
      <alignment horizontal="center" vertical="center"/>
    </xf>
    <xf numFmtId="1" fontId="2" fillId="0" borderId="36" xfId="0" applyNumberFormat="1" applyFont="1" applyFill="1" applyBorder="1" applyAlignment="1" applyProtection="1">
      <alignment horizontal="center" vertical="center"/>
    </xf>
    <xf numFmtId="164" fontId="2" fillId="0" borderId="3" xfId="0" applyNumberFormat="1" applyFont="1" applyFill="1" applyBorder="1" applyAlignment="1" applyProtection="1">
      <alignment horizontal="center" vertical="center"/>
    </xf>
    <xf numFmtId="164" fontId="2" fillId="0" borderId="6" xfId="0" applyNumberFormat="1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>
      <alignment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3" fillId="0" borderId="0" xfId="0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right"/>
    </xf>
    <xf numFmtId="1" fontId="4" fillId="0" borderId="5" xfId="0" applyNumberFormat="1" applyFont="1" applyFill="1" applyBorder="1" applyAlignment="1">
      <alignment horizontal="center" vertical="center" wrapText="1"/>
    </xf>
    <xf numFmtId="1" fontId="8" fillId="0" borderId="10" xfId="0" applyNumberFormat="1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0" fontId="3" fillId="2" borderId="0" xfId="0" applyFont="1" applyFill="1"/>
    <xf numFmtId="1" fontId="3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/>
    </xf>
    <xf numFmtId="0" fontId="8" fillId="0" borderId="30" xfId="0" applyFont="1" applyFill="1" applyBorder="1" applyAlignment="1">
      <alignment vertical="center"/>
    </xf>
    <xf numFmtId="1" fontId="2" fillId="0" borderId="21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1" fontId="2" fillId="0" borderId="32" xfId="0" applyNumberFormat="1" applyFont="1" applyFill="1" applyBorder="1" applyAlignment="1">
      <alignment horizontal="center" vertical="center"/>
    </xf>
    <xf numFmtId="1" fontId="2" fillId="0" borderId="33" xfId="0" applyNumberFormat="1" applyFont="1" applyFill="1" applyBorder="1" applyAlignment="1">
      <alignment horizontal="center" vertical="center"/>
    </xf>
    <xf numFmtId="2" fontId="2" fillId="0" borderId="23" xfId="0" applyNumberFormat="1" applyFont="1" applyFill="1" applyBorder="1" applyAlignment="1">
      <alignment horizontal="center" vertical="center"/>
    </xf>
    <xf numFmtId="2" fontId="2" fillId="0" borderId="24" xfId="0" applyNumberFormat="1" applyFont="1" applyFill="1" applyBorder="1" applyAlignment="1">
      <alignment horizontal="center" vertical="center"/>
    </xf>
    <xf numFmtId="1" fontId="2" fillId="0" borderId="35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vertical="center"/>
    </xf>
    <xf numFmtId="1" fontId="2" fillId="0" borderId="25" xfId="0" applyNumberFormat="1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1" fontId="2" fillId="0" borderId="20" xfId="0" applyNumberFormat="1" applyFont="1" applyFill="1" applyBorder="1" applyAlignment="1" applyProtection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1" fontId="2" fillId="0" borderId="38" xfId="0" applyNumberFormat="1" applyFont="1" applyFill="1" applyBorder="1" applyAlignment="1" applyProtection="1">
      <alignment horizontal="center" vertical="center"/>
    </xf>
    <xf numFmtId="164" fontId="2" fillId="0" borderId="39" xfId="0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right" vertical="center"/>
    </xf>
  </cellXfs>
  <cellStyles count="110">
    <cellStyle name="Currency 2" xfId="2"/>
    <cellStyle name="Excel Built-in Normal" xfId="3"/>
    <cellStyle name="Excel Built-in Normal 1" xfId="4"/>
    <cellStyle name="Excel Built-in Normal 1 2" xfId="5"/>
    <cellStyle name="Excel Built-in Normal 10" xfId="6"/>
    <cellStyle name="Excel Built-in Normal 11" xfId="7"/>
    <cellStyle name="Excel Built-in Normal 12" xfId="8"/>
    <cellStyle name="Excel Built-in Normal 13" xfId="9"/>
    <cellStyle name="Excel Built-in Normal 14" xfId="10"/>
    <cellStyle name="Excel Built-in Normal 15" xfId="11"/>
    <cellStyle name="Excel Built-in Normal 16" xfId="12"/>
    <cellStyle name="Excel Built-in Normal 17" xfId="13"/>
    <cellStyle name="Excel Built-in Normal 18" xfId="14"/>
    <cellStyle name="Excel Built-in Normal 19" xfId="15"/>
    <cellStyle name="Excel Built-in Normal 2" xfId="16"/>
    <cellStyle name="Excel Built-in Normal 20" xfId="17"/>
    <cellStyle name="Excel Built-in Normal 21" xfId="18"/>
    <cellStyle name="Excel Built-in Normal 22" xfId="19"/>
    <cellStyle name="Excel Built-in Normal 23" xfId="20"/>
    <cellStyle name="Excel Built-in Normal 24" xfId="21"/>
    <cellStyle name="Excel Built-in Normal 3" xfId="22"/>
    <cellStyle name="Excel Built-in Normal 4" xfId="23"/>
    <cellStyle name="Excel Built-in Normal 5" xfId="24"/>
    <cellStyle name="Excel Built-in Normal 6" xfId="25"/>
    <cellStyle name="Excel Built-in Normal 7" xfId="26"/>
    <cellStyle name="Excel Built-in Normal 8" xfId="27"/>
    <cellStyle name="Excel Built-in Normal 9" xfId="28"/>
    <cellStyle name="Normal" xfId="0" builtinId="0"/>
    <cellStyle name="Normal 10" xfId="29"/>
    <cellStyle name="Normal 10 2" xfId="30"/>
    <cellStyle name="Normal 11" xfId="31"/>
    <cellStyle name="Normal 11 5 2" xfId="32"/>
    <cellStyle name="Normal 12" xfId="33"/>
    <cellStyle name="Normal 13" xfId="34"/>
    <cellStyle name="Normal 14" xfId="35"/>
    <cellStyle name="Normal 15" xfId="36"/>
    <cellStyle name="Normal 16" xfId="37"/>
    <cellStyle name="Normal 17" xfId="38"/>
    <cellStyle name="Normal 18" xfId="39"/>
    <cellStyle name="Normal 19" xfId="40"/>
    <cellStyle name="Normal 2" xfId="41"/>
    <cellStyle name="Normal 2 10" xfId="42"/>
    <cellStyle name="Normal 2 11" xfId="43"/>
    <cellStyle name="Normal 2 12" xfId="44"/>
    <cellStyle name="Normal 2 13" xfId="45"/>
    <cellStyle name="Normal 2 14" xfId="46"/>
    <cellStyle name="Normal 2 15" xfId="47"/>
    <cellStyle name="Normal 2 16" xfId="48"/>
    <cellStyle name="Normal 2 17" xfId="49"/>
    <cellStyle name="Normal 2 18" xfId="50"/>
    <cellStyle name="Normal 2 19" xfId="51"/>
    <cellStyle name="Normal 2 2" xfId="52"/>
    <cellStyle name="Normal 2 20" xfId="53"/>
    <cellStyle name="Normal 2 21" xfId="54"/>
    <cellStyle name="Normal 2 22" xfId="55"/>
    <cellStyle name="Normal 2 23" xfId="56"/>
    <cellStyle name="Normal 2 24" xfId="57"/>
    <cellStyle name="Normal 2 3" xfId="58"/>
    <cellStyle name="Normal 2 3 2" xfId="59"/>
    <cellStyle name="Normal 2 4" xfId="60"/>
    <cellStyle name="Normal 2 5" xfId="61"/>
    <cellStyle name="Normal 2 6" xfId="62"/>
    <cellStyle name="Normal 2 7" xfId="63"/>
    <cellStyle name="Normal 2 8" xfId="64"/>
    <cellStyle name="Normal 2 9" xfId="65"/>
    <cellStyle name="Normal 20" xfId="66"/>
    <cellStyle name="Normal 21" xfId="67"/>
    <cellStyle name="Normal 22" xfId="68"/>
    <cellStyle name="Normal 23" xfId="69"/>
    <cellStyle name="Normal 24" xfId="70"/>
    <cellStyle name="Normal 25" xfId="71"/>
    <cellStyle name="Normal 26" xfId="72"/>
    <cellStyle name="Normal 27" xfId="73"/>
    <cellStyle name="Normal 28" xfId="74"/>
    <cellStyle name="Normal 29" xfId="75"/>
    <cellStyle name="Normal 3" xfId="76"/>
    <cellStyle name="Normal 3 10" xfId="77"/>
    <cellStyle name="Normal 3 11" xfId="78"/>
    <cellStyle name="Normal 3 12" xfId="79"/>
    <cellStyle name="Normal 3 13" xfId="80"/>
    <cellStyle name="Normal 3 14" xfId="81"/>
    <cellStyle name="Normal 3 15" xfId="82"/>
    <cellStyle name="Normal 3 16" xfId="83"/>
    <cellStyle name="Normal 3 17" xfId="84"/>
    <cellStyle name="Normal 3 18" xfId="85"/>
    <cellStyle name="Normal 3 19" xfId="86"/>
    <cellStyle name="Normal 3 2" xfId="87"/>
    <cellStyle name="Normal 3 20" xfId="88"/>
    <cellStyle name="Normal 3 21" xfId="89"/>
    <cellStyle name="Normal 3 22" xfId="90"/>
    <cellStyle name="Normal 3 23" xfId="91"/>
    <cellStyle name="Normal 3 24" xfId="92"/>
    <cellStyle name="Normal 3 3" xfId="93"/>
    <cellStyle name="Normal 3 4" xfId="94"/>
    <cellStyle name="Normal 3 5" xfId="95"/>
    <cellStyle name="Normal 3 6" xfId="96"/>
    <cellStyle name="Normal 3 7" xfId="97"/>
    <cellStyle name="Normal 3 8" xfId="98"/>
    <cellStyle name="Normal 3 9" xfId="99"/>
    <cellStyle name="Normal 30" xfId="100"/>
    <cellStyle name="Normal 31" xfId="101"/>
    <cellStyle name="Normal 32" xfId="1"/>
    <cellStyle name="Normal 4" xfId="102"/>
    <cellStyle name="Normal 5" xfId="103"/>
    <cellStyle name="Normal 6" xfId="104"/>
    <cellStyle name="Normal 6 2" xfId="105"/>
    <cellStyle name="Normal 7" xfId="106"/>
    <cellStyle name="Normal 8" xfId="107"/>
    <cellStyle name="Normal 9" xfId="108"/>
    <cellStyle name="TableStyleLight1" xfId="10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view="pageBreakPreview" zoomScale="70" zoomScaleSheetLayoutView="70" workbookViewId="0">
      <pane xSplit="2" ySplit="6" topLeftCell="C7" activePane="bottomRight" state="frozen"/>
      <selection pane="topRight" activeCell="B1" sqref="B1"/>
      <selection pane="bottomLeft" activeCell="A6" sqref="A6"/>
      <selection pane="bottomRight" activeCell="N7" sqref="N7"/>
    </sheetView>
  </sheetViews>
  <sheetFormatPr defaultColWidth="9.109375" defaultRowHeight="13.2"/>
  <cols>
    <col min="1" max="1" width="9.109375" style="1"/>
    <col min="2" max="2" width="55.109375" style="1" customWidth="1"/>
    <col min="3" max="5" width="20.33203125" style="39" customWidth="1"/>
    <col min="6" max="6" width="23.44140625" style="38" customWidth="1"/>
    <col min="7" max="7" width="19.88671875" style="39" customWidth="1"/>
    <col min="8" max="8" width="22.88671875" style="39" customWidth="1"/>
    <col min="9" max="9" width="16.44140625" style="1" customWidth="1"/>
    <col min="10" max="16384" width="9.109375" style="1"/>
  </cols>
  <sheetData>
    <row r="1" spans="1:9" ht="29.25" customHeight="1" thickBot="1">
      <c r="A1" s="4"/>
      <c r="B1" s="5"/>
      <c r="C1" s="6"/>
      <c r="D1" s="6"/>
      <c r="E1" s="6"/>
      <c r="F1" s="82" t="s">
        <v>46</v>
      </c>
      <c r="G1" s="82"/>
      <c r="H1" s="82"/>
      <c r="I1" s="82"/>
    </row>
    <row r="2" spans="1:9" ht="28.2" customHeight="1">
      <c r="A2" s="73" t="s">
        <v>3</v>
      </c>
      <c r="B2" s="74"/>
      <c r="C2" s="74"/>
      <c r="D2" s="74"/>
      <c r="E2" s="74"/>
      <c r="F2" s="74"/>
      <c r="G2" s="74"/>
      <c r="H2" s="74"/>
      <c r="I2" s="75"/>
    </row>
    <row r="3" spans="1:9" ht="28.5" customHeight="1">
      <c r="A3" s="76" t="s">
        <v>5</v>
      </c>
      <c r="B3" s="77"/>
      <c r="C3" s="77"/>
      <c r="D3" s="77"/>
      <c r="E3" s="77"/>
      <c r="F3" s="77"/>
      <c r="G3" s="77"/>
      <c r="H3" s="77"/>
      <c r="I3" s="78"/>
    </row>
    <row r="4" spans="1:9" ht="26.4" customHeight="1" thickBot="1">
      <c r="A4" s="79" t="s">
        <v>47</v>
      </c>
      <c r="B4" s="80"/>
      <c r="C4" s="80"/>
      <c r="D4" s="80"/>
      <c r="E4" s="80"/>
      <c r="F4" s="80"/>
      <c r="G4" s="80"/>
      <c r="H4" s="80"/>
      <c r="I4" s="81"/>
    </row>
    <row r="5" spans="1:9" ht="19.5" customHeight="1" thickBot="1">
      <c r="A5" s="70" t="s">
        <v>39</v>
      </c>
      <c r="B5" s="71"/>
      <c r="C5" s="71"/>
      <c r="D5" s="71"/>
      <c r="E5" s="71"/>
      <c r="F5" s="71"/>
      <c r="G5" s="71"/>
      <c r="H5" s="71"/>
      <c r="I5" s="72"/>
    </row>
    <row r="6" spans="1:9" ht="127.2" customHeight="1" thickBot="1">
      <c r="A6" s="7" t="s">
        <v>17</v>
      </c>
      <c r="B6" s="7" t="s">
        <v>0</v>
      </c>
      <c r="C6" s="10" t="s">
        <v>40</v>
      </c>
      <c r="D6" s="41" t="s">
        <v>41</v>
      </c>
      <c r="E6" s="8" t="s">
        <v>42</v>
      </c>
      <c r="F6" s="9" t="s">
        <v>43</v>
      </c>
      <c r="G6" s="10" t="s">
        <v>2</v>
      </c>
      <c r="H6" s="8" t="s">
        <v>44</v>
      </c>
      <c r="I6" s="11" t="s">
        <v>37</v>
      </c>
    </row>
    <row r="7" spans="1:9" ht="23.25" customHeight="1" thickBot="1">
      <c r="A7" s="12"/>
      <c r="B7" s="13"/>
      <c r="C7" s="15">
        <v>1</v>
      </c>
      <c r="D7" s="42">
        <v>2</v>
      </c>
      <c r="E7" s="15">
        <v>3</v>
      </c>
      <c r="F7" s="14">
        <v>4</v>
      </c>
      <c r="G7" s="15">
        <v>5</v>
      </c>
      <c r="H7" s="16">
        <v>6</v>
      </c>
      <c r="I7" s="17">
        <v>7</v>
      </c>
    </row>
    <row r="8" spans="1:9" s="45" customFormat="1" ht="28.95" customHeight="1" thickBot="1">
      <c r="A8" s="49">
        <v>1</v>
      </c>
      <c r="B8" s="50" t="s">
        <v>9</v>
      </c>
      <c r="C8" s="51">
        <v>124240</v>
      </c>
      <c r="D8" s="52">
        <v>1027553.1706153002</v>
      </c>
      <c r="E8" s="53">
        <v>289451</v>
      </c>
      <c r="F8" s="54">
        <f>E8/D8*100</f>
        <v>28.168955950637219</v>
      </c>
      <c r="G8" s="55">
        <v>110951</v>
      </c>
      <c r="H8" s="56">
        <v>22948</v>
      </c>
      <c r="I8" s="57">
        <f>H8/G8*100</f>
        <v>20.683004209065263</v>
      </c>
    </row>
    <row r="9" spans="1:9" s="45" customFormat="1" ht="28.95" customHeight="1">
      <c r="A9" s="18">
        <v>2</v>
      </c>
      <c r="B9" s="43" t="s">
        <v>21</v>
      </c>
      <c r="C9" s="19">
        <v>50827</v>
      </c>
      <c r="D9" s="2">
        <v>260116.72808999999</v>
      </c>
      <c r="E9" s="2">
        <v>37496.944870000014</v>
      </c>
      <c r="F9" s="54">
        <f>E9/D9*100</f>
        <v>14.415430005342111</v>
      </c>
      <c r="G9" s="2">
        <v>206462</v>
      </c>
      <c r="H9" s="3">
        <v>24864</v>
      </c>
      <c r="I9" s="58">
        <f t="shared" ref="I9:I40" si="0">H9/G9*100</f>
        <v>12.042894091891002</v>
      </c>
    </row>
    <row r="10" spans="1:9" s="45" customFormat="1" ht="28.95" customHeight="1">
      <c r="A10" s="18">
        <v>3</v>
      </c>
      <c r="B10" s="43" t="s">
        <v>1</v>
      </c>
      <c r="C10" s="19">
        <v>39774.525999042438</v>
      </c>
      <c r="D10" s="2">
        <v>141383.34202668333</v>
      </c>
      <c r="E10" s="2">
        <v>13603</v>
      </c>
      <c r="F10" s="20">
        <f t="shared" ref="F10:F36" si="1">E10/D10*100</f>
        <v>9.621359776198176</v>
      </c>
      <c r="G10" s="2">
        <v>24047</v>
      </c>
      <c r="H10" s="3">
        <v>1162</v>
      </c>
      <c r="I10" s="58">
        <f t="shared" si="0"/>
        <v>4.8322036012808249</v>
      </c>
    </row>
    <row r="11" spans="1:9" s="45" customFormat="1" ht="28.95" customHeight="1">
      <c r="A11" s="18">
        <v>4</v>
      </c>
      <c r="B11" s="43" t="s">
        <v>10</v>
      </c>
      <c r="C11" s="19">
        <v>19290</v>
      </c>
      <c r="D11" s="19">
        <v>136448.42822219999</v>
      </c>
      <c r="E11" s="19">
        <v>15154.527729700001</v>
      </c>
      <c r="F11" s="20">
        <f>E11/D11*100</f>
        <v>11.10641428937646</v>
      </c>
      <c r="G11" s="19">
        <v>11808</v>
      </c>
      <c r="H11" s="59">
        <v>1928.5374999999999</v>
      </c>
      <c r="I11" s="58">
        <f t="shared" si="0"/>
        <v>16.332465277777779</v>
      </c>
    </row>
    <row r="12" spans="1:9" s="45" customFormat="1" ht="28.95" customHeight="1">
      <c r="A12" s="18">
        <v>5</v>
      </c>
      <c r="B12" s="43" t="s">
        <v>22</v>
      </c>
      <c r="C12" s="19">
        <v>26245</v>
      </c>
      <c r="D12" s="2">
        <v>149567.36000000002</v>
      </c>
      <c r="E12" s="2">
        <v>57026</v>
      </c>
      <c r="F12" s="20">
        <f t="shared" si="1"/>
        <v>38.127302641431925</v>
      </c>
      <c r="G12" s="2">
        <v>94344</v>
      </c>
      <c r="H12" s="3">
        <v>21532</v>
      </c>
      <c r="I12" s="58">
        <f t="shared" si="0"/>
        <v>22.822861019248709</v>
      </c>
    </row>
    <row r="13" spans="1:9" s="45" customFormat="1" ht="28.95" customHeight="1">
      <c r="A13" s="18">
        <v>6</v>
      </c>
      <c r="B13" s="43" t="s">
        <v>23</v>
      </c>
      <c r="C13" s="19">
        <v>3615</v>
      </c>
      <c r="D13" s="2">
        <v>24606.719999999994</v>
      </c>
      <c r="E13" s="2">
        <v>227</v>
      </c>
      <c r="F13" s="20">
        <f t="shared" si="1"/>
        <v>0.92251222430295488</v>
      </c>
      <c r="G13" s="2">
        <v>11613.45</v>
      </c>
      <c r="H13" s="3">
        <v>169</v>
      </c>
      <c r="I13" s="58">
        <f t="shared" si="0"/>
        <v>1.4552092616750405</v>
      </c>
    </row>
    <row r="14" spans="1:9" s="45" customFormat="1" ht="28.95" customHeight="1">
      <c r="A14" s="18">
        <v>7</v>
      </c>
      <c r="B14" s="43" t="s">
        <v>11</v>
      </c>
      <c r="C14" s="19">
        <v>48125</v>
      </c>
      <c r="D14" s="2">
        <v>253973.82999999996</v>
      </c>
      <c r="E14" s="2">
        <v>40218</v>
      </c>
      <c r="F14" s="20">
        <f t="shared" si="1"/>
        <v>15.835489821923781</v>
      </c>
      <c r="G14" s="2">
        <v>148284</v>
      </c>
      <c r="H14" s="3">
        <v>38240.056904499972</v>
      </c>
      <c r="I14" s="58">
        <f t="shared" si="0"/>
        <v>25.78839045648888</v>
      </c>
    </row>
    <row r="15" spans="1:9" ht="28.95" customHeight="1">
      <c r="A15" s="18">
        <v>8</v>
      </c>
      <c r="B15" s="43" t="s">
        <v>12</v>
      </c>
      <c r="C15" s="19">
        <v>22548</v>
      </c>
      <c r="D15" s="2">
        <v>111283</v>
      </c>
      <c r="E15" s="2">
        <v>10805</v>
      </c>
      <c r="F15" s="20">
        <f t="shared" si="1"/>
        <v>9.7094794353135701</v>
      </c>
      <c r="G15" s="2">
        <v>29873</v>
      </c>
      <c r="H15" s="3">
        <v>1372</v>
      </c>
      <c r="I15" s="58">
        <f t="shared" si="0"/>
        <v>4.5927760854283139</v>
      </c>
    </row>
    <row r="16" spans="1:9" s="45" customFormat="1" ht="28.95" customHeight="1">
      <c r="A16" s="18">
        <v>9</v>
      </c>
      <c r="B16" s="43" t="s">
        <v>13</v>
      </c>
      <c r="C16" s="19">
        <v>17954</v>
      </c>
      <c r="D16" s="2">
        <v>152694.01</v>
      </c>
      <c r="E16" s="2">
        <v>32445.5752383</v>
      </c>
      <c r="F16" s="20">
        <f t="shared" si="1"/>
        <v>21.248754445770334</v>
      </c>
      <c r="G16" s="2">
        <v>41959.504854400002</v>
      </c>
      <c r="H16" s="3">
        <v>14913.212250800001</v>
      </c>
      <c r="I16" s="58">
        <f t="shared" si="0"/>
        <v>35.541916670725811</v>
      </c>
    </row>
    <row r="17" spans="1:9" s="45" customFormat="1" ht="28.95" customHeight="1">
      <c r="A17" s="18">
        <v>10</v>
      </c>
      <c r="B17" s="43" t="s">
        <v>14</v>
      </c>
      <c r="C17" s="19">
        <v>18678</v>
      </c>
      <c r="D17" s="2">
        <v>290446</v>
      </c>
      <c r="E17" s="2">
        <v>30330</v>
      </c>
      <c r="F17" s="20">
        <f t="shared" si="1"/>
        <v>10.44256075139613</v>
      </c>
      <c r="G17" s="2">
        <v>70657.5</v>
      </c>
      <c r="H17" s="3">
        <v>7690</v>
      </c>
      <c r="I17" s="58">
        <f t="shared" si="0"/>
        <v>10.8834872448077</v>
      </c>
    </row>
    <row r="18" spans="1:9" s="45" customFormat="1" ht="28.95" customHeight="1">
      <c r="A18" s="18">
        <v>11</v>
      </c>
      <c r="B18" s="43" t="s">
        <v>15</v>
      </c>
      <c r="C18" s="19">
        <v>45282</v>
      </c>
      <c r="D18" s="2">
        <v>535041.78179190005</v>
      </c>
      <c r="E18" s="2">
        <v>24112.684427299999</v>
      </c>
      <c r="F18" s="20">
        <f t="shared" si="1"/>
        <v>4.5066918599412151</v>
      </c>
      <c r="G18" s="2">
        <v>39867.170009900103</v>
      </c>
      <c r="H18" s="3">
        <v>3920</v>
      </c>
      <c r="I18" s="58">
        <f t="shared" si="0"/>
        <v>9.8326517759513834</v>
      </c>
    </row>
    <row r="19" spans="1:9" s="45" customFormat="1" ht="28.95" customHeight="1" thickBot="1">
      <c r="A19" s="18">
        <v>12</v>
      </c>
      <c r="B19" s="43" t="s">
        <v>16</v>
      </c>
      <c r="C19" s="19">
        <v>30179</v>
      </c>
      <c r="D19" s="19">
        <v>299860.94354160002</v>
      </c>
      <c r="E19" s="19">
        <v>43752.948675899999</v>
      </c>
      <c r="F19" s="20">
        <f t="shared" si="1"/>
        <v>14.591079504767219</v>
      </c>
      <c r="G19" s="2">
        <v>20849.168635699996</v>
      </c>
      <c r="H19" s="3">
        <v>0</v>
      </c>
      <c r="I19" s="58">
        <f t="shared" si="0"/>
        <v>0</v>
      </c>
    </row>
    <row r="20" spans="1:9" ht="28.95" customHeight="1" thickBot="1">
      <c r="A20" s="21"/>
      <c r="B20" s="22" t="s">
        <v>18</v>
      </c>
      <c r="C20" s="23">
        <f>SUM(C8:C19)</f>
        <v>446757.52599904244</v>
      </c>
      <c r="D20" s="23">
        <f>SUM(D8:D19)</f>
        <v>3382975.3142876835</v>
      </c>
      <c r="E20" s="23">
        <f>SUM(E8:E19)</f>
        <v>594622.68094120012</v>
      </c>
      <c r="F20" s="20">
        <f t="shared" si="1"/>
        <v>17.576914570729091</v>
      </c>
      <c r="G20" s="23">
        <f>SUM(G8:G19)</f>
        <v>810715.79350000003</v>
      </c>
      <c r="H20" s="25">
        <f>SUM(H8:H19)</f>
        <v>138738.80665529997</v>
      </c>
      <c r="I20" s="26">
        <f t="shared" si="0"/>
        <v>17.113124940657759</v>
      </c>
    </row>
    <row r="21" spans="1:9" s="45" customFormat="1" ht="28.95" customHeight="1">
      <c r="A21" s="18">
        <v>13</v>
      </c>
      <c r="B21" s="60" t="s">
        <v>24</v>
      </c>
      <c r="C21" s="61">
        <v>5537</v>
      </c>
      <c r="D21" s="27">
        <v>43807.848791399927</v>
      </c>
      <c r="E21" s="27">
        <v>4561</v>
      </c>
      <c r="F21" s="20">
        <f t="shared" si="1"/>
        <v>10.411376330570667</v>
      </c>
      <c r="G21" s="27">
        <v>7794.3837082780483</v>
      </c>
      <c r="H21" s="28">
        <v>515</v>
      </c>
      <c r="I21" s="62">
        <f t="shared" si="0"/>
        <v>6.6073216212468822</v>
      </c>
    </row>
    <row r="22" spans="1:9" s="45" customFormat="1" ht="28.95" customHeight="1">
      <c r="A22" s="18">
        <v>14</v>
      </c>
      <c r="B22" s="43" t="s">
        <v>25</v>
      </c>
      <c r="C22" s="19">
        <v>2449</v>
      </c>
      <c r="D22" s="2">
        <v>17632.896200600004</v>
      </c>
      <c r="E22" s="2">
        <v>2010.3055830000003</v>
      </c>
      <c r="F22" s="20">
        <f t="shared" si="1"/>
        <v>11.400881398777782</v>
      </c>
      <c r="G22" s="2">
        <v>0</v>
      </c>
      <c r="H22" s="3">
        <v>0</v>
      </c>
      <c r="I22" s="58">
        <v>0</v>
      </c>
    </row>
    <row r="23" spans="1:9" s="45" customFormat="1" ht="28.95" customHeight="1">
      <c r="A23" s="18">
        <v>15</v>
      </c>
      <c r="B23" s="43" t="s">
        <v>26</v>
      </c>
      <c r="C23" s="19">
        <v>8610</v>
      </c>
      <c r="D23" s="2">
        <v>90052.272026900057</v>
      </c>
      <c r="E23" s="2">
        <v>2014.0338333</v>
      </c>
      <c r="F23" s="20">
        <f t="shared" si="1"/>
        <v>2.2365164009391965</v>
      </c>
      <c r="G23" s="2">
        <v>18986.614879199999</v>
      </c>
      <c r="H23" s="3">
        <v>255.26159824328246</v>
      </c>
      <c r="I23" s="58">
        <f t="shared" si="0"/>
        <v>1.3444292195704868</v>
      </c>
    </row>
    <row r="24" spans="1:9" s="45" customFormat="1" ht="28.95" customHeight="1">
      <c r="A24" s="18">
        <v>16</v>
      </c>
      <c r="B24" s="43" t="s">
        <v>27</v>
      </c>
      <c r="C24" s="19">
        <v>45641</v>
      </c>
      <c r="D24" s="19">
        <v>1555380.2359173</v>
      </c>
      <c r="E24" s="2">
        <v>14768.065560399999</v>
      </c>
      <c r="F24" s="20">
        <f t="shared" si="1"/>
        <v>0.94948265506861063</v>
      </c>
      <c r="G24" s="2">
        <v>106380.33787929999</v>
      </c>
      <c r="H24" s="3">
        <v>2586.0631806000001</v>
      </c>
      <c r="I24" s="58">
        <f t="shared" si="0"/>
        <v>2.4309597357494472</v>
      </c>
    </row>
    <row r="25" spans="1:9" s="45" customFormat="1" ht="28.95" customHeight="1">
      <c r="A25" s="18">
        <v>17</v>
      </c>
      <c r="B25" s="43" t="s">
        <v>28</v>
      </c>
      <c r="C25" s="19">
        <v>8114</v>
      </c>
      <c r="D25" s="2">
        <v>336021.196314</v>
      </c>
      <c r="E25" s="2">
        <v>19785.138368099997</v>
      </c>
      <c r="F25" s="20">
        <f t="shared" si="1"/>
        <v>5.8880625940071587</v>
      </c>
      <c r="G25" s="2">
        <v>0</v>
      </c>
      <c r="H25" s="3">
        <v>0</v>
      </c>
      <c r="I25" s="58">
        <v>0</v>
      </c>
    </row>
    <row r="26" spans="1:9" ht="28.95" customHeight="1">
      <c r="A26" s="18">
        <v>18</v>
      </c>
      <c r="B26" s="43" t="s">
        <v>29</v>
      </c>
      <c r="C26" s="19">
        <v>6684</v>
      </c>
      <c r="D26" s="2">
        <v>142754</v>
      </c>
      <c r="E26" s="2">
        <v>5535.8590331000032</v>
      </c>
      <c r="F26" s="20">
        <f t="shared" si="1"/>
        <v>3.8779011678131639</v>
      </c>
      <c r="G26" s="2">
        <v>0</v>
      </c>
      <c r="H26" s="3">
        <v>0</v>
      </c>
      <c r="I26" s="29">
        <v>0</v>
      </c>
    </row>
    <row r="27" spans="1:9" s="45" customFormat="1" ht="28.95" customHeight="1">
      <c r="A27" s="18">
        <v>19</v>
      </c>
      <c r="B27" s="43" t="s">
        <v>6</v>
      </c>
      <c r="C27" s="19">
        <v>3170</v>
      </c>
      <c r="D27" s="19">
        <v>118435</v>
      </c>
      <c r="E27" s="2">
        <v>1358.9604863</v>
      </c>
      <c r="F27" s="20">
        <f t="shared" si="1"/>
        <v>1.1474314909443999</v>
      </c>
      <c r="G27" s="2">
        <v>28581</v>
      </c>
      <c r="H27" s="3">
        <v>0</v>
      </c>
      <c r="I27" s="29">
        <v>0</v>
      </c>
    </row>
    <row r="28" spans="1:9" s="45" customFormat="1" ht="28.95" customHeight="1">
      <c r="A28" s="18">
        <v>20</v>
      </c>
      <c r="B28" s="43" t="s">
        <v>30</v>
      </c>
      <c r="C28" s="19">
        <v>226</v>
      </c>
      <c r="D28" s="2">
        <v>11095</v>
      </c>
      <c r="E28" s="2">
        <v>23</v>
      </c>
      <c r="F28" s="20">
        <f t="shared" si="1"/>
        <v>0.20730058584948174</v>
      </c>
      <c r="G28" s="2">
        <v>0</v>
      </c>
      <c r="H28" s="3">
        <v>0</v>
      </c>
      <c r="I28" s="29">
        <v>0</v>
      </c>
    </row>
    <row r="29" spans="1:9" s="45" customFormat="1" ht="28.95" customHeight="1">
      <c r="A29" s="18">
        <v>21</v>
      </c>
      <c r="B29" s="43" t="s">
        <v>7</v>
      </c>
      <c r="C29" s="19">
        <v>86753</v>
      </c>
      <c r="D29" s="2">
        <v>120665</v>
      </c>
      <c r="E29" s="2">
        <v>3124.0729080287601</v>
      </c>
      <c r="F29" s="20">
        <f t="shared" si="1"/>
        <v>2.5890464575715906</v>
      </c>
      <c r="G29" s="2">
        <v>82265.709999999977</v>
      </c>
      <c r="H29" s="3">
        <v>3060</v>
      </c>
      <c r="I29" s="58">
        <f t="shared" si="0"/>
        <v>3.7196542763686122</v>
      </c>
    </row>
    <row r="30" spans="1:9" s="45" customFormat="1" ht="28.95" customHeight="1">
      <c r="A30" s="18">
        <v>22</v>
      </c>
      <c r="B30" s="43" t="s">
        <v>8</v>
      </c>
      <c r="C30" s="19">
        <v>5708</v>
      </c>
      <c r="D30" s="2">
        <v>322362.03735660005</v>
      </c>
      <c r="E30" s="2">
        <v>9310</v>
      </c>
      <c r="F30" s="20">
        <f t="shared" si="1"/>
        <v>2.8880571907110721</v>
      </c>
      <c r="G30" s="2">
        <v>0</v>
      </c>
      <c r="H30" s="3">
        <v>0</v>
      </c>
      <c r="I30" s="29">
        <v>0</v>
      </c>
    </row>
    <row r="31" spans="1:9" ht="28.95" customHeight="1">
      <c r="A31" s="18">
        <v>23</v>
      </c>
      <c r="B31" s="44" t="s">
        <v>31</v>
      </c>
      <c r="C31" s="27">
        <v>23229</v>
      </c>
      <c r="D31" s="27">
        <v>9477</v>
      </c>
      <c r="E31" s="27">
        <v>0</v>
      </c>
      <c r="F31" s="20">
        <f t="shared" si="1"/>
        <v>0</v>
      </c>
      <c r="G31" s="27">
        <v>0</v>
      </c>
      <c r="H31" s="28">
        <v>0</v>
      </c>
      <c r="I31" s="29">
        <v>0</v>
      </c>
    </row>
    <row r="32" spans="1:9" s="45" customFormat="1" ht="28.95" customHeight="1">
      <c r="A32" s="18">
        <v>24</v>
      </c>
      <c r="B32" s="44" t="s">
        <v>38</v>
      </c>
      <c r="C32" s="27">
        <v>2178</v>
      </c>
      <c r="D32" s="27">
        <v>7152.145495499999</v>
      </c>
      <c r="E32" s="27">
        <v>0</v>
      </c>
      <c r="F32" s="20">
        <f t="shared" si="1"/>
        <v>0</v>
      </c>
      <c r="G32" s="27">
        <v>0</v>
      </c>
      <c r="H32" s="28">
        <v>0</v>
      </c>
      <c r="I32" s="29">
        <v>0</v>
      </c>
    </row>
    <row r="33" spans="1:9" s="45" customFormat="1" ht="28.95" customHeight="1">
      <c r="A33" s="18">
        <v>25</v>
      </c>
      <c r="B33" s="44" t="s">
        <v>32</v>
      </c>
      <c r="C33" s="61">
        <v>18167</v>
      </c>
      <c r="D33" s="27">
        <v>83261.893431378994</v>
      </c>
      <c r="E33" s="27">
        <v>3946.7381910663248</v>
      </c>
      <c r="F33" s="20">
        <f t="shared" si="1"/>
        <v>4.7401494590308149</v>
      </c>
      <c r="G33" s="27">
        <v>0</v>
      </c>
      <c r="H33" s="28">
        <v>0</v>
      </c>
      <c r="I33" s="29">
        <v>0</v>
      </c>
    </row>
    <row r="34" spans="1:9" s="45" customFormat="1" ht="28.95" customHeight="1">
      <c r="A34" s="63">
        <v>26</v>
      </c>
      <c r="B34" s="44" t="s">
        <v>33</v>
      </c>
      <c r="C34" s="61">
        <v>7</v>
      </c>
      <c r="D34" s="27">
        <v>40</v>
      </c>
      <c r="E34" s="27">
        <v>27</v>
      </c>
      <c r="F34" s="20">
        <f t="shared" si="1"/>
        <v>67.5</v>
      </c>
      <c r="G34" s="27">
        <v>0</v>
      </c>
      <c r="H34" s="28">
        <v>0</v>
      </c>
      <c r="I34" s="29">
        <v>0</v>
      </c>
    </row>
    <row r="35" spans="1:9" s="45" customFormat="1" ht="28.95" customHeight="1">
      <c r="A35" s="18">
        <v>27</v>
      </c>
      <c r="B35" s="44" t="s">
        <v>34</v>
      </c>
      <c r="C35" s="61">
        <v>335</v>
      </c>
      <c r="D35" s="27">
        <v>6102.4546900000005</v>
      </c>
      <c r="E35" s="27">
        <v>221.99875</v>
      </c>
      <c r="F35" s="20">
        <f t="shared" si="1"/>
        <v>3.6378598658632564</v>
      </c>
      <c r="G35" s="27">
        <v>106</v>
      </c>
      <c r="H35" s="28">
        <v>25</v>
      </c>
      <c r="I35" s="62">
        <f t="shared" si="0"/>
        <v>23.584905660377359</v>
      </c>
    </row>
    <row r="36" spans="1:9" s="45" customFormat="1" ht="28.95" customHeight="1" thickBot="1">
      <c r="A36" s="64">
        <v>28</v>
      </c>
      <c r="B36" s="44" t="s">
        <v>35</v>
      </c>
      <c r="C36" s="61">
        <v>73628</v>
      </c>
      <c r="D36" s="27">
        <v>64227</v>
      </c>
      <c r="E36" s="27">
        <v>4629.3346460900011</v>
      </c>
      <c r="F36" s="20">
        <f t="shared" si="1"/>
        <v>7.2077703241471669</v>
      </c>
      <c r="G36" s="27">
        <v>61397.25</v>
      </c>
      <c r="H36" s="28">
        <v>4559.0706066850007</v>
      </c>
      <c r="I36" s="62">
        <f t="shared" si="0"/>
        <v>7.4255290044505262</v>
      </c>
    </row>
    <row r="37" spans="1:9" ht="28.95" customHeight="1" thickBot="1">
      <c r="A37" s="30"/>
      <c r="B37" s="30" t="s">
        <v>19</v>
      </c>
      <c r="C37" s="31">
        <f>SUM(C21:C36)</f>
        <v>290436</v>
      </c>
      <c r="D37" s="31">
        <f>SUM(D21:D36)</f>
        <v>2928465.980223679</v>
      </c>
      <c r="E37" s="31">
        <f>SUM(E21:E36)</f>
        <v>71315.507359385083</v>
      </c>
      <c r="F37" s="24">
        <f>E37/D37*100</f>
        <v>2.4352513514238585</v>
      </c>
      <c r="G37" s="31">
        <f t="shared" ref="G37:H37" si="2">SUM(G21:G36)</f>
        <v>305511.29646677803</v>
      </c>
      <c r="H37" s="32">
        <f t="shared" si="2"/>
        <v>11000.395385528283</v>
      </c>
      <c r="I37" s="33">
        <f t="shared" si="0"/>
        <v>3.6006509457251741</v>
      </c>
    </row>
    <row r="38" spans="1:9" ht="28.95" customHeight="1" thickBot="1">
      <c r="A38" s="30"/>
      <c r="B38" s="30" t="s">
        <v>20</v>
      </c>
      <c r="C38" s="31">
        <f>C20+C37</f>
        <v>737193.52599904244</v>
      </c>
      <c r="D38" s="31">
        <f t="shared" ref="D38:E38" si="3">D20+D37</f>
        <v>6311441.2945113629</v>
      </c>
      <c r="E38" s="31">
        <f t="shared" si="3"/>
        <v>665938.18830058514</v>
      </c>
      <c r="F38" s="34">
        <f>E38/D38*100</f>
        <v>10.5512854707166</v>
      </c>
      <c r="G38" s="31">
        <f t="shared" ref="G38" si="4">G20+G37</f>
        <v>1116227.0899667782</v>
      </c>
      <c r="H38" s="32">
        <f t="shared" ref="H38" si="5">H20+H37</f>
        <v>149739.20204082824</v>
      </c>
      <c r="I38" s="33">
        <f t="shared" si="0"/>
        <v>13.414761511054607</v>
      </c>
    </row>
    <row r="39" spans="1:9" s="45" customFormat="1" ht="28.95" customHeight="1" thickBot="1">
      <c r="A39" s="65">
        <v>29</v>
      </c>
      <c r="B39" s="44" t="s">
        <v>45</v>
      </c>
      <c r="C39" s="66">
        <v>10645</v>
      </c>
      <c r="D39" s="66">
        <v>10191.98</v>
      </c>
      <c r="E39" s="66">
        <v>2388.7600000000002</v>
      </c>
      <c r="F39" s="67">
        <f>E39/D39*100</f>
        <v>23.437644108406811</v>
      </c>
      <c r="G39" s="66">
        <v>1841</v>
      </c>
      <c r="H39" s="68">
        <v>1292</v>
      </c>
      <c r="I39" s="69">
        <f t="shared" si="0"/>
        <v>70.1792504073873</v>
      </c>
    </row>
    <row r="40" spans="1:9" s="37" customFormat="1" ht="28.95" customHeight="1" thickBot="1">
      <c r="A40" s="35"/>
      <c r="B40" s="35" t="s">
        <v>4</v>
      </c>
      <c r="C40" s="23">
        <f>C38+C39</f>
        <v>747838.52599904244</v>
      </c>
      <c r="D40" s="23">
        <f t="shared" ref="D40:E40" si="6">D38+D39</f>
        <v>6321633.2745113634</v>
      </c>
      <c r="E40" s="23">
        <f t="shared" si="6"/>
        <v>668326.94830058515</v>
      </c>
      <c r="F40" s="24">
        <f>E40/D40*100</f>
        <v>10.572061353119921</v>
      </c>
      <c r="G40" s="23">
        <f t="shared" ref="G40" si="7">G38+G39</f>
        <v>1118068.0899667782</v>
      </c>
      <c r="H40" s="25">
        <f t="shared" ref="H40" si="8">H38+H39</f>
        <v>151031.20204082824</v>
      </c>
      <c r="I40" s="36">
        <f t="shared" si="0"/>
        <v>13.50822936421662</v>
      </c>
    </row>
    <row r="41" spans="1:9" ht="28.5" customHeight="1">
      <c r="G41" s="40" t="s">
        <v>36</v>
      </c>
    </row>
    <row r="43" spans="1:9">
      <c r="C43" s="46"/>
      <c r="D43" s="46"/>
      <c r="E43" s="46"/>
    </row>
    <row r="44" spans="1:9" ht="17.399999999999999">
      <c r="C44" s="46"/>
      <c r="D44" s="47"/>
      <c r="E44" s="46"/>
    </row>
    <row r="45" spans="1:9" ht="37.5" customHeight="1">
      <c r="C45" s="48"/>
      <c r="D45" s="46"/>
      <c r="E45" s="46"/>
    </row>
  </sheetData>
  <mergeCells count="5">
    <mergeCell ref="A5:I5"/>
    <mergeCell ref="A2:I2"/>
    <mergeCell ref="A3:I3"/>
    <mergeCell ref="A4:I4"/>
    <mergeCell ref="F1:I1"/>
  </mergeCells>
  <phoneticPr fontId="0" type="noConversion"/>
  <pageMargins left="0.82" right="0.17" top="1.45" bottom="0.32" header="1.24" footer="0.17"/>
  <pageSetup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SLBC 1</dc:creator>
  <cp:lastModifiedBy>SLPC</cp:lastModifiedBy>
  <cp:lastPrinted>2021-11-01T08:16:10Z</cp:lastPrinted>
  <dcterms:created xsi:type="dcterms:W3CDTF">1996-10-14T23:33:28Z</dcterms:created>
  <dcterms:modified xsi:type="dcterms:W3CDTF">2022-01-19T07:34:07Z</dcterms:modified>
</cp:coreProperties>
</file>