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8" yWindow="-108" windowWidth="23268" windowHeight="12576"/>
  </bookViews>
  <sheets>
    <sheet name="Sheet3" sheetId="3" r:id="rId1"/>
  </sheets>
  <definedNames>
    <definedName name="_xlnm.Print_Area" localSheetId="0">Sheet3!$A$1:$L$50</definedName>
  </definedNames>
  <calcPr calcId="162913"/>
</workbook>
</file>

<file path=xl/calcChain.xml><?xml version="1.0" encoding="utf-8"?>
<calcChain xmlns="http://schemas.openxmlformats.org/spreadsheetml/2006/main">
  <c r="L23" i="3" l="1"/>
  <c r="L24" i="3"/>
  <c r="L25" i="3"/>
  <c r="L26" i="3"/>
  <c r="L27" i="3"/>
  <c r="L28" i="3"/>
  <c r="L29" i="3"/>
  <c r="L30" i="3"/>
  <c r="L31" i="3"/>
  <c r="L33" i="3"/>
  <c r="L34" i="3"/>
  <c r="L35" i="3"/>
  <c r="L36" i="3"/>
  <c r="L37" i="3"/>
  <c r="K23" i="3"/>
  <c r="K24" i="3"/>
  <c r="K25" i="3"/>
  <c r="K26" i="3"/>
  <c r="K27" i="3"/>
  <c r="K28" i="3"/>
  <c r="K29" i="3"/>
  <c r="K30" i="3"/>
  <c r="K31" i="3"/>
  <c r="K33" i="3"/>
  <c r="K34" i="3"/>
  <c r="K35" i="3"/>
  <c r="K36" i="3"/>
  <c r="K37" i="3"/>
  <c r="L9" i="3"/>
  <c r="L10" i="3"/>
  <c r="L11" i="3"/>
  <c r="L12" i="3"/>
  <c r="L13" i="3"/>
  <c r="L14" i="3"/>
  <c r="L15" i="3"/>
  <c r="L16" i="3"/>
  <c r="L17" i="3"/>
  <c r="L18" i="3"/>
  <c r="L19" i="3"/>
  <c r="L20" i="3"/>
  <c r="K9" i="3"/>
  <c r="K10" i="3"/>
  <c r="K11" i="3"/>
  <c r="K12" i="3"/>
  <c r="K13" i="3"/>
  <c r="K14" i="3"/>
  <c r="K15" i="3"/>
  <c r="K16" i="3"/>
  <c r="K17" i="3"/>
  <c r="K18" i="3"/>
  <c r="K19" i="3"/>
  <c r="K20" i="3"/>
  <c r="I45" i="3" l="1"/>
  <c r="H49" i="3"/>
  <c r="G49" i="3"/>
  <c r="H47" i="3"/>
  <c r="H45" i="3"/>
  <c r="G45" i="3"/>
  <c r="H43" i="3"/>
  <c r="G43" i="3"/>
  <c r="H40" i="3"/>
  <c r="H46" i="3" s="1"/>
  <c r="G40" i="3"/>
  <c r="G46" i="3" s="1"/>
  <c r="G47" i="3" s="1"/>
  <c r="D49" i="3" l="1"/>
  <c r="C49" i="3"/>
  <c r="I23" i="3" l="1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/>
  <c r="I34" i="3"/>
  <c r="J34" i="3"/>
  <c r="I35" i="3"/>
  <c r="J35" i="3"/>
  <c r="I36" i="3"/>
  <c r="J36" i="3"/>
  <c r="I37" i="3"/>
  <c r="J37" i="3"/>
  <c r="I39" i="3"/>
  <c r="J39" i="3"/>
  <c r="I40" i="3"/>
  <c r="J40" i="3"/>
  <c r="I42" i="3"/>
  <c r="J42" i="3"/>
  <c r="I43" i="3"/>
  <c r="J43" i="3"/>
  <c r="I46" i="3"/>
  <c r="J46" i="3"/>
  <c r="J22" i="3"/>
  <c r="I22" i="3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J8" i="3"/>
  <c r="I8" i="3"/>
  <c r="L22" i="3"/>
  <c r="L39" i="3"/>
  <c r="L40" i="3"/>
  <c r="L42" i="3"/>
  <c r="L43" i="3"/>
  <c r="L45" i="3"/>
  <c r="L46" i="3"/>
  <c r="L47" i="3"/>
  <c r="K22" i="3"/>
  <c r="K39" i="3"/>
  <c r="K40" i="3"/>
  <c r="K42" i="3"/>
  <c r="K43" i="3"/>
  <c r="K45" i="3"/>
  <c r="K46" i="3"/>
  <c r="K47" i="3"/>
  <c r="L8" i="3"/>
  <c r="K8" i="3"/>
  <c r="I47" i="3" l="1"/>
  <c r="J47" i="3" l="1"/>
  <c r="J45" i="3"/>
  <c r="J49" i="3"/>
  <c r="I49" i="3" l="1"/>
  <c r="K49" i="3" l="1"/>
  <c r="L49" i="3" l="1"/>
</calcChain>
</file>

<file path=xl/sharedStrings.xml><?xml version="1.0" encoding="utf-8"?>
<sst xmlns="http://schemas.openxmlformats.org/spreadsheetml/2006/main" count="68" uniqueCount="57">
  <si>
    <t>SN</t>
  </si>
  <si>
    <t>BANK NAME</t>
  </si>
  <si>
    <t>NUMBER</t>
  </si>
  <si>
    <t>AMOUNT</t>
  </si>
  <si>
    <t>A.</t>
  </si>
  <si>
    <t>PUBLIC SECTOR BANKS</t>
  </si>
  <si>
    <t>UCO BANK</t>
  </si>
  <si>
    <t>TOTAL</t>
  </si>
  <si>
    <t>B.</t>
  </si>
  <si>
    <t>PRIVATE SECTOR BANKS</t>
  </si>
  <si>
    <t>IDBI Bk Ltd.</t>
  </si>
  <si>
    <t>J&amp;K BK Ltd</t>
  </si>
  <si>
    <t>HDFC BK Ltd</t>
  </si>
  <si>
    <t>ICICI Bk Ltd.</t>
  </si>
  <si>
    <t>Kotak Mah.Bk.</t>
  </si>
  <si>
    <t>Yes Bank</t>
  </si>
  <si>
    <t>Federal Bank Ltd.</t>
  </si>
  <si>
    <t>IndusInd Bank</t>
  </si>
  <si>
    <t>AXIS Bank</t>
  </si>
  <si>
    <t>C.</t>
  </si>
  <si>
    <t xml:space="preserve">REGIONAL RURAL BANKS </t>
  </si>
  <si>
    <t>Pb. Gramin Bk.</t>
  </si>
  <si>
    <t>D.</t>
  </si>
  <si>
    <t xml:space="preserve">COOPERATIVE BANKS  </t>
  </si>
  <si>
    <t>SCHEDULED COMMERCIAL BANKS</t>
  </si>
  <si>
    <t>Comm.Bks (A+B)</t>
  </si>
  <si>
    <t>RRBs ( C)</t>
  </si>
  <si>
    <t>TOTAL (A+B+C)</t>
  </si>
  <si>
    <t>SYSTEM</t>
  </si>
  <si>
    <t>G. TOTAL (A+B+C+D)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</si>
  <si>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</si>
  <si>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</si>
  <si>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</si>
  <si>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</si>
  <si>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</si>
  <si>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</si>
  <si>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</si>
  <si>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</si>
  <si>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</si>
  <si>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</si>
  <si>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</si>
  <si>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Bandhan Bank</t>
  </si>
  <si>
    <t>AU Small Finance Bank</t>
  </si>
  <si>
    <t>CAPITAL SMALL FIN. Bank</t>
  </si>
  <si>
    <t>Ujjivan Small Finance Bank</t>
  </si>
  <si>
    <t>Jana Small Finance Bank</t>
  </si>
  <si>
    <t>Pb. State Cooperative Banks</t>
  </si>
  <si>
    <t>Amount in Lakhs</t>
  </si>
  <si>
    <t>PRIORITY SECTOR OUTSTANDING ADVANCES</t>
  </si>
  <si>
    <t xml:space="preserve">Bank Wise Y-o-Y and Q-o-Q Comparision under Priority Sector Advances </t>
  </si>
  <si>
    <t>Q-o-Q change</t>
  </si>
  <si>
    <t>Y-o-Y change</t>
  </si>
  <si>
    <t>SLBC Punjab</t>
  </si>
  <si>
    <t>RBL Bank</t>
  </si>
  <si>
    <t>SEP-21</t>
  </si>
  <si>
    <t>Dec-21</t>
  </si>
  <si>
    <t>Annexure-43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</si>
</sst>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ahoma"/>
      <family val="2"/>
    </font>
    <font>
      <b/>
      <sz val="15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b/>
      <sz val="22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20"/>
      <name val="Tahoma"/>
      <family val="2"/>
    </font>
    <font>
      <sz val="20"/>
      <color theme="1"/>
      <name val="Calibri"/>
      <family val="2"/>
      <scheme val="minor"/>
    </font>
    <font>
      <sz val="20"/>
      <name val="Tahoma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9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0" xfId="0" applyFill="1"/>
    <xf numFmtId="10" fontId="2" fillId="0" borderId="32" xfId="0" applyNumberFormat="1" applyFont="1" applyFill="1" applyBorder="1" applyAlignment="1">
      <alignment vertical="center"/>
    </xf>
    <xf numFmtId="10" fontId="3" fillId="0" borderId="10" xfId="0" applyNumberFormat="1" applyFont="1" applyFill="1" applyBorder="1" applyAlignment="1">
      <alignment vertical="center"/>
    </xf>
    <xf numFmtId="10" fontId="2" fillId="0" borderId="17" xfId="0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0" fillId="0" borderId="24" xfId="0" applyFill="1" applyBorder="1"/>
    <xf numFmtId="0" fontId="0" fillId="0" borderId="20" xfId="0" applyFill="1" applyBorder="1"/>
    <xf numFmtId="0" fontId="0" fillId="0" borderId="20" xfId="0" applyBorder="1"/>
    <xf numFmtId="1" fontId="5" fillId="0" borderId="11" xfId="0" applyNumberFormat="1" applyFont="1" applyFill="1" applyBorder="1" applyAlignment="1">
      <alignment vertical="center"/>
    </xf>
    <xf numFmtId="1" fontId="5" fillId="0" borderId="12" xfId="0" applyNumberFormat="1" applyFont="1" applyFill="1" applyBorder="1" applyAlignment="1">
      <alignment vertical="center"/>
    </xf>
    <xf numFmtId="1" fontId="5" fillId="0" borderId="12" xfId="0" applyNumberFormat="1" applyFont="1" applyFill="1" applyBorder="1" applyAlignment="1">
      <alignment horizontal="right" vertical="center"/>
    </xf>
    <xf numFmtId="9" fontId="5" fillId="0" borderId="12" xfId="1" applyFont="1" applyFill="1" applyBorder="1" applyAlignment="1">
      <alignment horizontal="right" vertical="center"/>
    </xf>
    <xf numFmtId="1" fontId="5" fillId="0" borderId="11" xfId="0" applyNumberFormat="1" applyFont="1" applyFill="1" applyBorder="1" applyAlignment="1">
      <alignment horizontal="right" vertical="center"/>
    </xf>
    <xf numFmtId="1" fontId="5" fillId="0" borderId="4" xfId="0" applyNumberFormat="1" applyFont="1" applyFill="1" applyBorder="1" applyAlignment="1">
      <alignment vertical="center"/>
    </xf>
    <xf numFmtId="1" fontId="5" fillId="0" borderId="13" xfId="0" applyNumberFormat="1" applyFont="1" applyFill="1" applyBorder="1" applyAlignment="1">
      <alignment vertical="center"/>
    </xf>
    <xf numFmtId="1" fontId="5" fillId="0" borderId="13" xfId="0" applyNumberFormat="1" applyFont="1" applyFill="1" applyBorder="1" applyAlignment="1">
      <alignment horizontal="right" vertical="center"/>
    </xf>
    <xf numFmtId="9" fontId="5" fillId="0" borderId="13" xfId="1" applyFont="1" applyFill="1" applyBorder="1" applyAlignment="1">
      <alignment horizontal="right" vertical="center"/>
    </xf>
    <xf numFmtId="1" fontId="5" fillId="0" borderId="14" xfId="0" applyNumberFormat="1" applyFont="1" applyFill="1" applyBorder="1" applyAlignment="1">
      <alignment vertical="center"/>
    </xf>
    <xf numFmtId="9" fontId="5" fillId="0" borderId="15" xfId="1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0" borderId="8" xfId="0" applyNumberFormat="1" applyFont="1" applyFill="1" applyBorder="1" applyAlignment="1">
      <alignment vertical="center"/>
    </xf>
    <xf numFmtId="0" fontId="9" fillId="0" borderId="0" xfId="0" applyFont="1"/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10" fontId="5" fillId="0" borderId="25" xfId="0" applyNumberFormat="1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1" fontId="5" fillId="0" borderId="4" xfId="0" applyNumberFormat="1" applyFont="1" applyFill="1" applyBorder="1" applyAlignment="1">
      <alignment horizontal="right" vertical="center"/>
    </xf>
    <xf numFmtId="1" fontId="8" fillId="0" borderId="7" xfId="0" applyNumberFormat="1" applyFont="1" applyFill="1" applyBorder="1" applyAlignment="1">
      <alignment vertical="center"/>
    </xf>
    <xf numFmtId="0" fontId="13" fillId="0" borderId="0" xfId="0" applyFont="1" applyAlignment="1">
      <alignment horizontal="right"/>
    </xf>
    <xf numFmtId="9" fontId="5" fillId="0" borderId="10" xfId="1" applyFont="1" applyFill="1" applyBorder="1" applyAlignment="1">
      <alignment horizontal="right" vertical="center"/>
    </xf>
    <xf numFmtId="9" fontId="5" fillId="0" borderId="8" xfId="1" applyFont="1" applyFill="1" applyBorder="1" applyAlignment="1">
      <alignment horizontal="right" vertical="center"/>
    </xf>
    <xf numFmtId="9" fontId="5" fillId="0" borderId="37" xfId="1" applyFont="1" applyFill="1" applyBorder="1" applyAlignment="1">
      <alignment horizontal="right" vertical="center"/>
    </xf>
    <xf numFmtId="1" fontId="5" fillId="0" borderId="5" xfId="0" applyNumberFormat="1" applyFont="1" applyFill="1" applyBorder="1" applyAlignment="1">
      <alignment horizontal="right" vertical="center"/>
    </xf>
    <xf numFmtId="1" fontId="8" fillId="0" borderId="20" xfId="0" applyNumberFormat="1" applyFont="1" applyFill="1" applyBorder="1" applyAlignment="1">
      <alignment vertical="center"/>
    </xf>
    <xf numFmtId="1" fontId="5" fillId="0" borderId="37" xfId="0" applyNumberFormat="1" applyFont="1" applyFill="1" applyBorder="1" applyAlignment="1">
      <alignment horizontal="right" vertical="center"/>
    </xf>
    <xf numFmtId="0" fontId="10" fillId="0" borderId="24" xfId="0" applyFont="1" applyFill="1" applyBorder="1" applyAlignment="1">
      <alignment horizontal="center" vertical="center"/>
    </xf>
    <xf numFmtId="0" fontId="9" fillId="0" borderId="0" xfId="0" applyFont="1" applyFill="1"/>
    <xf numFmtId="0" fontId="12" fillId="0" borderId="36" xfId="0" applyFont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10" fontId="5" fillId="0" borderId="25" xfId="0" applyNumberFormat="1" applyFont="1" applyFill="1" applyBorder="1" applyAlignment="1">
      <alignment horizontal="left" vertical="center"/>
    </xf>
    <xf numFmtId="10" fontId="5" fillId="0" borderId="17" xfId="0" applyNumberFormat="1" applyFont="1" applyFill="1" applyBorder="1" applyAlignment="1">
      <alignment horizontal="left" vertical="center"/>
    </xf>
    <xf numFmtId="10" fontId="5" fillId="0" borderId="27" xfId="0" applyNumberFormat="1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17" fontId="6" fillId="0" borderId="5" xfId="0" quotePrefix="1" applyNumberFormat="1" applyFont="1" applyFill="1" applyBorder="1" applyAlignment="1">
      <alignment horizontal="center"/>
    </xf>
    <xf numFmtId="0" fontId="6" fillId="0" borderId="8" xfId="0" quotePrefix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6" fillId="0" borderId="7" xfId="0" quotePrefix="1" applyNumberFormat="1" applyFont="1" applyFill="1" applyBorder="1" applyAlignment="1">
      <alignment horizontal="center"/>
    </xf>
    <xf numFmtId="0" fontId="0" fillId="0" borderId="34" xfId="0" applyNumberForma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view="pageBreakPreview" topLeftCell="B1" zoomScale="55" zoomScaleNormal="70" zoomScaleSheetLayoutView="55" workbookViewId="0">
      <selection activeCell="K1" sqref="K1:L1"/>
    </sheetView>
  </sheetViews>
  <sheetFormatPr defaultRowHeight="14.4" x14ac:dyDescent="0.3"/>
  <cols>
    <col min="1" max="1" width="9.33203125" bestFit="1" customWidth="1"/>
    <col min="2" max="2" width="52.44140625" customWidth="1"/>
    <col min="3" max="3" width="25.88671875" customWidth="1"/>
    <col min="4" max="8" width="25.33203125" customWidth="1"/>
    <col min="9" max="9" width="21.109375" customWidth="1"/>
    <col min="10" max="10" width="18.109375" customWidth="1"/>
    <col min="11" max="11" width="19.21875" customWidth="1"/>
    <col min="12" max="12" width="17" customWidth="1"/>
  </cols>
  <sheetData>
    <row r="1" spans="1:12" ht="31.8" customHeight="1" thickBot="1" x14ac:dyDescent="0.4">
      <c r="A1" s="5"/>
      <c r="B1" s="5"/>
      <c r="K1" s="51" t="s">
        <v>56</v>
      </c>
      <c r="L1" s="51"/>
    </row>
    <row r="2" spans="1:12" ht="39" thickBot="1" x14ac:dyDescent="0.75">
      <c r="A2" s="52" t="s">
        <v>49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1:12" ht="26.4" thickBot="1" x14ac:dyDescent="0.55000000000000004">
      <c r="A3" s="11"/>
      <c r="B3" s="12"/>
      <c r="C3" s="13"/>
      <c r="D3" s="13"/>
      <c r="E3" s="13"/>
      <c r="F3" s="13"/>
      <c r="G3" s="13"/>
      <c r="H3" s="13"/>
      <c r="I3" s="13"/>
      <c r="J3" s="13"/>
      <c r="K3" s="78" t="s">
        <v>47</v>
      </c>
      <c r="L3" s="79"/>
    </row>
    <row r="4" spans="1:12" ht="31.8" customHeight="1" thickBot="1" x14ac:dyDescent="0.35">
      <c r="A4" s="61" t="s">
        <v>0</v>
      </c>
      <c r="B4" s="71" t="s">
        <v>1</v>
      </c>
      <c r="C4" s="64" t="s">
        <v>48</v>
      </c>
      <c r="D4" s="65"/>
      <c r="E4" s="65"/>
      <c r="F4" s="65"/>
      <c r="G4" s="65"/>
      <c r="H4" s="65"/>
      <c r="I4" s="65"/>
      <c r="J4" s="65"/>
      <c r="K4" s="65"/>
      <c r="L4" s="66"/>
    </row>
    <row r="5" spans="1:12" ht="24.9" customHeight="1" thickBot="1" x14ac:dyDescent="0.6">
      <c r="A5" s="62"/>
      <c r="B5" s="72"/>
      <c r="C5" s="67">
        <v>44166</v>
      </c>
      <c r="D5" s="68"/>
      <c r="E5" s="68" t="s">
        <v>54</v>
      </c>
      <c r="F5" s="68"/>
      <c r="G5" s="68" t="s">
        <v>55</v>
      </c>
      <c r="H5" s="68"/>
      <c r="I5" s="76" t="s">
        <v>50</v>
      </c>
      <c r="J5" s="77"/>
      <c r="K5" s="69" t="s">
        <v>51</v>
      </c>
      <c r="L5" s="70"/>
    </row>
    <row r="6" spans="1:12" ht="24.9" customHeight="1" thickBot="1" x14ac:dyDescent="0.35">
      <c r="A6" s="63"/>
      <c r="B6" s="73"/>
      <c r="C6" s="25" t="s">
        <v>2</v>
      </c>
      <c r="D6" s="26" t="s">
        <v>3</v>
      </c>
      <c r="E6" s="25" t="s">
        <v>2</v>
      </c>
      <c r="F6" s="26" t="s">
        <v>3</v>
      </c>
      <c r="G6" s="25" t="s">
        <v>2</v>
      </c>
      <c r="H6" s="26" t="s">
        <v>3</v>
      </c>
      <c r="I6" s="25" t="s">
        <v>2</v>
      </c>
      <c r="J6" s="26" t="s">
        <v>3</v>
      </c>
      <c r="K6" s="25" t="s">
        <v>2</v>
      </c>
      <c r="L6" s="26" t="s">
        <v>3</v>
      </c>
    </row>
    <row r="7" spans="1:12" ht="24.9" customHeight="1" x14ac:dyDescent="0.3">
      <c r="A7" s="1" t="s">
        <v>4</v>
      </c>
      <c r="B7" s="58" t="s">
        <v>5</v>
      </c>
      <c r="C7" s="59"/>
      <c r="D7" s="59"/>
      <c r="E7" s="59"/>
      <c r="F7" s="59"/>
      <c r="G7" s="59"/>
      <c r="H7" s="59"/>
      <c r="I7" s="59"/>
      <c r="J7" s="59"/>
      <c r="K7" s="59"/>
      <c r="L7" s="60"/>
    </row>
    <row r="8" spans="1:12" ht="24.9" customHeight="1" x14ac:dyDescent="0.3">
      <c r="A8" s="32">
        <v>1</v>
      </c>
      <c r="B8" s="33" t="s">
        <v>30</v>
      </c>
      <c r="C8" s="14">
        <v>543031</v>
      </c>
      <c r="D8" s="15">
        <v>2835343</v>
      </c>
      <c r="E8" s="16">
        <v>453660</v>
      </c>
      <c r="F8" s="16">
        <v>2461126.8349749986</v>
      </c>
      <c r="G8" s="16">
        <v>469994</v>
      </c>
      <c r="H8" s="16">
        <v>2680915.91</v>
      </c>
      <c r="I8" s="17">
        <f>(G8-E8)/E8</f>
        <v>3.6004937618480802E-2</v>
      </c>
      <c r="J8" s="17">
        <f>(H8-F8)/F8</f>
        <v>8.9304245478772443E-2</v>
      </c>
      <c r="K8" s="17">
        <f>(G8-C8)/C8</f>
        <v>-0.13449876710537703</v>
      </c>
      <c r="L8" s="17">
        <f>(H8-D8)/D8</f>
        <v>-5.4465047086013879E-2</v>
      </c>
    </row>
    <row r="9" spans="1:12" ht="24.9" customHeight="1" x14ac:dyDescent="0.3">
      <c r="A9" s="32">
        <v>2</v>
      </c>
      <c r="B9" s="33" t="s">
        <v>31</v>
      </c>
      <c r="C9" s="14">
        <v>269325</v>
      </c>
      <c r="D9" s="15">
        <v>1005250</v>
      </c>
      <c r="E9" s="16">
        <v>246651</v>
      </c>
      <c r="F9" s="16">
        <v>998932.04850999999</v>
      </c>
      <c r="G9" s="16">
        <v>254788</v>
      </c>
      <c r="H9" s="16">
        <v>997666.81046000007</v>
      </c>
      <c r="I9" s="17">
        <f t="shared" ref="I9:J22" si="0">(G9-E9)/E9</f>
        <v>3.2989933144402413E-2</v>
      </c>
      <c r="J9" s="17">
        <f t="shared" ref="J9:J20" si="1">(H9-F9)/F9</f>
        <v>-1.2665907074331506E-3</v>
      </c>
      <c r="K9" s="17">
        <f t="shared" ref="K9:K20" si="2">(G9-C9)/C9</f>
        <v>-5.3975679940592221E-2</v>
      </c>
      <c r="L9" s="17">
        <f t="shared" ref="L9:L20" si="3">(H9-D9)/D9</f>
        <v>-7.543585714996204E-3</v>
      </c>
    </row>
    <row r="10" spans="1:12" ht="24.9" customHeight="1" x14ac:dyDescent="0.3">
      <c r="A10" s="32">
        <v>3</v>
      </c>
      <c r="B10" s="33" t="s">
        <v>6</v>
      </c>
      <c r="C10" s="14">
        <v>103721</v>
      </c>
      <c r="D10" s="15">
        <v>401233</v>
      </c>
      <c r="E10" s="16">
        <v>108953.52599904244</v>
      </c>
      <c r="F10" s="16">
        <v>411901.34202668333</v>
      </c>
      <c r="G10" s="16">
        <v>109530</v>
      </c>
      <c r="H10" s="16">
        <v>454992</v>
      </c>
      <c r="I10" s="17">
        <f t="shared" si="0"/>
        <v>5.2910082135628001E-3</v>
      </c>
      <c r="J10" s="17">
        <f t="shared" si="1"/>
        <v>0.10461402665331744</v>
      </c>
      <c r="K10" s="17">
        <f t="shared" si="2"/>
        <v>5.6006016139451026E-2</v>
      </c>
      <c r="L10" s="17">
        <f t="shared" si="3"/>
        <v>0.1339844928009411</v>
      </c>
    </row>
    <row r="11" spans="1:12" ht="24.9" customHeight="1" x14ac:dyDescent="0.3">
      <c r="A11" s="32">
        <v>4</v>
      </c>
      <c r="B11" s="33" t="s">
        <v>32</v>
      </c>
      <c r="C11" s="18">
        <v>74603</v>
      </c>
      <c r="D11" s="16">
        <v>301661</v>
      </c>
      <c r="E11" s="16">
        <v>73786.830000000016</v>
      </c>
      <c r="F11" s="16">
        <v>320254.48661799083</v>
      </c>
      <c r="G11" s="16">
        <v>63123</v>
      </c>
      <c r="H11" s="16">
        <v>284758.51381213055</v>
      </c>
      <c r="I11" s="17">
        <f t="shared" si="0"/>
        <v>-0.14452213220164106</v>
      </c>
      <c r="J11" s="17">
        <f t="shared" si="1"/>
        <v>-0.11083676978490216</v>
      </c>
      <c r="K11" s="17">
        <f t="shared" si="2"/>
        <v>-0.15388121121134538</v>
      </c>
      <c r="L11" s="17">
        <f t="shared" si="3"/>
        <v>-5.6031393477676765E-2</v>
      </c>
    </row>
    <row r="12" spans="1:12" ht="24.9" customHeight="1" x14ac:dyDescent="0.3">
      <c r="A12" s="32">
        <v>5</v>
      </c>
      <c r="B12" s="33" t="s">
        <v>33</v>
      </c>
      <c r="C12" s="18">
        <v>88134</v>
      </c>
      <c r="D12" s="16">
        <v>434246</v>
      </c>
      <c r="E12" s="16">
        <v>89258</v>
      </c>
      <c r="F12" s="16">
        <v>441029.79670100007</v>
      </c>
      <c r="G12" s="16">
        <v>94112</v>
      </c>
      <c r="H12" s="16">
        <v>445029.27122010005</v>
      </c>
      <c r="I12" s="17">
        <f t="shared" si="0"/>
        <v>5.4381680073494816E-2</v>
      </c>
      <c r="J12" s="17">
        <f t="shared" si="1"/>
        <v>9.0684904943315204E-3</v>
      </c>
      <c r="K12" s="17">
        <f t="shared" si="2"/>
        <v>6.7828533823496046E-2</v>
      </c>
      <c r="L12" s="17">
        <f t="shared" si="3"/>
        <v>2.4832171672508334E-2</v>
      </c>
    </row>
    <row r="13" spans="1:12" ht="24.9" customHeight="1" x14ac:dyDescent="0.3">
      <c r="A13" s="32">
        <v>6</v>
      </c>
      <c r="B13" s="33" t="s">
        <v>34</v>
      </c>
      <c r="C13" s="18">
        <v>6845</v>
      </c>
      <c r="D13" s="16">
        <v>26711</v>
      </c>
      <c r="E13" s="16">
        <v>4368</v>
      </c>
      <c r="F13" s="16">
        <v>28197.339999999993</v>
      </c>
      <c r="G13" s="16">
        <v>4381</v>
      </c>
      <c r="H13" s="16">
        <v>28014.62</v>
      </c>
      <c r="I13" s="17">
        <f t="shared" si="0"/>
        <v>2.976190476190476E-3</v>
      </c>
      <c r="J13" s="17">
        <f t="shared" si="1"/>
        <v>-6.4800438622931783E-3</v>
      </c>
      <c r="K13" s="17">
        <f t="shared" si="2"/>
        <v>-0.3599707815924032</v>
      </c>
      <c r="L13" s="17">
        <f t="shared" si="3"/>
        <v>4.8804612331998017E-2</v>
      </c>
    </row>
    <row r="14" spans="1:12" ht="24.9" customHeight="1" x14ac:dyDescent="0.3">
      <c r="A14" s="32">
        <v>7</v>
      </c>
      <c r="B14" s="33" t="s">
        <v>35</v>
      </c>
      <c r="C14" s="18">
        <v>119258</v>
      </c>
      <c r="D14" s="16">
        <v>656926</v>
      </c>
      <c r="E14" s="16">
        <v>136237</v>
      </c>
      <c r="F14" s="16">
        <v>688913.34502709995</v>
      </c>
      <c r="G14" s="16">
        <v>144101</v>
      </c>
      <c r="H14" s="16">
        <v>728747.3618718267</v>
      </c>
      <c r="I14" s="17">
        <f t="shared" si="0"/>
        <v>5.7722938702408307E-2</v>
      </c>
      <c r="J14" s="17">
        <f t="shared" si="1"/>
        <v>5.7821520126250116E-2</v>
      </c>
      <c r="K14" s="17">
        <f t="shared" si="2"/>
        <v>0.20831306914420836</v>
      </c>
      <c r="L14" s="17">
        <f t="shared" si="3"/>
        <v>0.1093294554817844</v>
      </c>
    </row>
    <row r="15" spans="1:12" ht="24.9" customHeight="1" x14ac:dyDescent="0.3">
      <c r="A15" s="32">
        <v>8</v>
      </c>
      <c r="B15" s="33" t="s">
        <v>36</v>
      </c>
      <c r="C15" s="14">
        <v>56453</v>
      </c>
      <c r="D15" s="15">
        <v>219701</v>
      </c>
      <c r="E15" s="16">
        <v>60001</v>
      </c>
      <c r="F15" s="16">
        <v>233863.32977300009</v>
      </c>
      <c r="G15" s="16">
        <v>57259</v>
      </c>
      <c r="H15" s="16">
        <v>216769.36839790005</v>
      </c>
      <c r="I15" s="17">
        <f t="shared" si="0"/>
        <v>-4.5699238346027564E-2</v>
      </c>
      <c r="J15" s="17">
        <f t="shared" si="1"/>
        <v>-7.3093808215645997E-2</v>
      </c>
      <c r="K15" s="17">
        <f t="shared" si="2"/>
        <v>1.4277363470497581E-2</v>
      </c>
      <c r="L15" s="17">
        <f t="shared" si="3"/>
        <v>-1.3343733538308662E-2</v>
      </c>
    </row>
    <row r="16" spans="1:12" ht="24.9" customHeight="1" x14ac:dyDescent="0.3">
      <c r="A16" s="32">
        <v>9</v>
      </c>
      <c r="B16" s="33" t="s">
        <v>37</v>
      </c>
      <c r="C16" s="14">
        <v>46694</v>
      </c>
      <c r="D16" s="15">
        <v>377817</v>
      </c>
      <c r="E16" s="16">
        <v>42931</v>
      </c>
      <c r="F16" s="16">
        <v>399517.67</v>
      </c>
      <c r="G16" s="16">
        <v>51127</v>
      </c>
      <c r="H16" s="16">
        <v>412984.57</v>
      </c>
      <c r="I16" s="17">
        <f t="shared" si="0"/>
        <v>0.19091099671566</v>
      </c>
      <c r="J16" s="17">
        <f t="shared" si="1"/>
        <v>3.370789582348141E-2</v>
      </c>
      <c r="K16" s="17">
        <f t="shared" si="2"/>
        <v>9.4937251038677339E-2</v>
      </c>
      <c r="L16" s="17">
        <f t="shared" si="3"/>
        <v>9.3080962476542892E-2</v>
      </c>
    </row>
    <row r="17" spans="1:12" ht="24.9" customHeight="1" x14ac:dyDescent="0.3">
      <c r="A17" s="32">
        <v>10</v>
      </c>
      <c r="B17" s="33" t="s">
        <v>38</v>
      </c>
      <c r="C17" s="14">
        <v>41476</v>
      </c>
      <c r="D17" s="15">
        <v>515370</v>
      </c>
      <c r="E17" s="16">
        <v>34480</v>
      </c>
      <c r="F17" s="16">
        <v>530915.75119999994</v>
      </c>
      <c r="G17" s="16">
        <v>34480</v>
      </c>
      <c r="H17" s="16">
        <v>558830.8820000001</v>
      </c>
      <c r="I17" s="17">
        <f t="shared" si="0"/>
        <v>0</v>
      </c>
      <c r="J17" s="17">
        <f t="shared" si="1"/>
        <v>5.2579210047743186E-2</v>
      </c>
      <c r="K17" s="17">
        <f t="shared" si="2"/>
        <v>-0.16867586073874047</v>
      </c>
      <c r="L17" s="17">
        <f t="shared" si="3"/>
        <v>8.4329475910511084E-2</v>
      </c>
    </row>
    <row r="18" spans="1:12" ht="24.9" customHeight="1" x14ac:dyDescent="0.3">
      <c r="A18" s="32">
        <v>11</v>
      </c>
      <c r="B18" s="33" t="s">
        <v>39</v>
      </c>
      <c r="C18" s="18">
        <v>326042</v>
      </c>
      <c r="D18" s="16">
        <v>1506172</v>
      </c>
      <c r="E18" s="16">
        <v>322869</v>
      </c>
      <c r="F18" s="16">
        <v>1851331.37769</v>
      </c>
      <c r="G18" s="16">
        <v>338789</v>
      </c>
      <c r="H18" s="16">
        <v>1662882.674828999</v>
      </c>
      <c r="I18" s="17">
        <f t="shared" si="0"/>
        <v>4.9307923647051902E-2</v>
      </c>
      <c r="J18" s="17">
        <f t="shared" si="1"/>
        <v>-0.1017909084953435</v>
      </c>
      <c r="K18" s="17">
        <f t="shared" si="2"/>
        <v>3.9096190061403135E-2</v>
      </c>
      <c r="L18" s="17">
        <f t="shared" si="3"/>
        <v>0.10404566996929898</v>
      </c>
    </row>
    <row r="19" spans="1:12" ht="24.9" customHeight="1" thickBot="1" x14ac:dyDescent="0.35">
      <c r="A19" s="34">
        <v>12</v>
      </c>
      <c r="B19" s="35" t="s">
        <v>40</v>
      </c>
      <c r="C19" s="19">
        <v>91394</v>
      </c>
      <c r="D19" s="20">
        <v>576970</v>
      </c>
      <c r="E19" s="21">
        <v>92665</v>
      </c>
      <c r="F19" s="21">
        <v>632609.0604211</v>
      </c>
      <c r="G19" s="21">
        <v>96901</v>
      </c>
      <c r="H19" s="21">
        <v>644680.69613259996</v>
      </c>
      <c r="I19" s="22">
        <f t="shared" si="0"/>
        <v>4.5713052393028648E-2</v>
      </c>
      <c r="J19" s="22">
        <f t="shared" si="1"/>
        <v>1.9082299743643252E-2</v>
      </c>
      <c r="K19" s="22">
        <f t="shared" si="2"/>
        <v>6.0255596647482326E-2</v>
      </c>
      <c r="L19" s="22">
        <f t="shared" si="3"/>
        <v>0.1173556617026881</v>
      </c>
    </row>
    <row r="20" spans="1:12" s="31" customFormat="1" ht="24.9" customHeight="1" thickBot="1" x14ac:dyDescent="0.55000000000000004">
      <c r="A20" s="27"/>
      <c r="B20" s="28" t="s">
        <v>7</v>
      </c>
      <c r="C20" s="29">
        <v>1766976</v>
      </c>
      <c r="D20" s="30">
        <v>8857400</v>
      </c>
      <c r="E20" s="30">
        <v>1665860.3559990425</v>
      </c>
      <c r="F20" s="30">
        <v>8998592.3829418737</v>
      </c>
      <c r="G20" s="30">
        <v>1718585</v>
      </c>
      <c r="H20" s="30">
        <v>9116273</v>
      </c>
      <c r="I20" s="44">
        <f t="shared" si="0"/>
        <v>3.1650098287702932E-2</v>
      </c>
      <c r="J20" s="44">
        <f t="shared" si="1"/>
        <v>1.3077669489864526E-2</v>
      </c>
      <c r="K20" s="44">
        <f t="shared" si="2"/>
        <v>-2.7386336882900503E-2</v>
      </c>
      <c r="L20" s="45">
        <f t="shared" si="3"/>
        <v>2.9226748255695802E-2</v>
      </c>
    </row>
    <row r="21" spans="1:12" ht="24.9" customHeight="1" x14ac:dyDescent="0.3">
      <c r="A21" s="1" t="s">
        <v>8</v>
      </c>
      <c r="B21" s="74" t="s">
        <v>9</v>
      </c>
      <c r="C21" s="75"/>
      <c r="D21" s="75"/>
      <c r="E21" s="75"/>
      <c r="F21" s="75"/>
      <c r="G21" s="75"/>
      <c r="H21" s="75"/>
      <c r="I21" s="43"/>
      <c r="J21" s="43"/>
      <c r="K21" s="43"/>
      <c r="L21" s="43"/>
    </row>
    <row r="22" spans="1:12" ht="24.9" customHeight="1" x14ac:dyDescent="0.3">
      <c r="A22" s="32">
        <v>13</v>
      </c>
      <c r="B22" s="33" t="s">
        <v>10</v>
      </c>
      <c r="C22" s="18">
        <v>39487</v>
      </c>
      <c r="D22" s="16">
        <v>184909</v>
      </c>
      <c r="E22" s="16">
        <v>26077</v>
      </c>
      <c r="F22" s="16">
        <v>155869.03972699991</v>
      </c>
      <c r="G22" s="16">
        <v>28694</v>
      </c>
      <c r="H22" s="16">
        <v>173378.41904140005</v>
      </c>
      <c r="I22" s="17">
        <f t="shared" si="0"/>
        <v>0.10035663611611766</v>
      </c>
      <c r="J22" s="17">
        <f t="shared" si="0"/>
        <v>0.11233391406700977</v>
      </c>
      <c r="K22" s="17">
        <f t="shared" ref="K22:K49" si="4">(G22-C22)/C22</f>
        <v>-0.27333046319041709</v>
      </c>
      <c r="L22" s="17">
        <f t="shared" ref="L22:L49" si="5">(H22-D22)/D22</f>
        <v>-6.2358138103607463E-2</v>
      </c>
    </row>
    <row r="23" spans="1:12" ht="24.9" customHeight="1" x14ac:dyDescent="0.3">
      <c r="A23" s="32">
        <v>14</v>
      </c>
      <c r="B23" s="33" t="s">
        <v>11</v>
      </c>
      <c r="C23" s="14">
        <v>3196</v>
      </c>
      <c r="D23" s="15">
        <v>24768</v>
      </c>
      <c r="E23" s="16">
        <v>3380</v>
      </c>
      <c r="F23" s="16">
        <v>27206.503015000002</v>
      </c>
      <c r="G23" s="16">
        <v>3411</v>
      </c>
      <c r="H23" s="16">
        <v>26875.039171900004</v>
      </c>
      <c r="I23" s="17">
        <f t="shared" ref="I23:I49" si="6">(G23-E23)/E23</f>
        <v>9.171597633136094E-3</v>
      </c>
      <c r="J23" s="17">
        <f t="shared" ref="J23:J49" si="7">(H23-F23)/F23</f>
        <v>-1.2183257911435718E-2</v>
      </c>
      <c r="K23" s="17">
        <f t="shared" si="4"/>
        <v>6.7271589486858574E-2</v>
      </c>
      <c r="L23" s="17">
        <f t="shared" si="5"/>
        <v>8.5071025997254662E-2</v>
      </c>
    </row>
    <row r="24" spans="1:12" ht="24.9" customHeight="1" x14ac:dyDescent="0.3">
      <c r="A24" s="32">
        <v>15</v>
      </c>
      <c r="B24" s="33" t="s">
        <v>12</v>
      </c>
      <c r="C24" s="14">
        <v>494444</v>
      </c>
      <c r="D24" s="15">
        <v>2237298</v>
      </c>
      <c r="E24" s="16">
        <v>506336</v>
      </c>
      <c r="F24" s="16">
        <v>2817120.7003850308</v>
      </c>
      <c r="G24" s="16">
        <v>502185</v>
      </c>
      <c r="H24" s="16">
        <v>2911168.1412006998</v>
      </c>
      <c r="I24" s="17">
        <f t="shared" si="6"/>
        <v>-8.1981135056563223E-3</v>
      </c>
      <c r="J24" s="17">
        <f t="shared" si="7"/>
        <v>3.3384242571791498E-2</v>
      </c>
      <c r="K24" s="17">
        <f t="shared" si="4"/>
        <v>1.5655969128961014E-2</v>
      </c>
      <c r="L24" s="17">
        <f t="shared" si="5"/>
        <v>0.30119820479913711</v>
      </c>
    </row>
    <row r="25" spans="1:12" ht="24.9" customHeight="1" x14ac:dyDescent="0.3">
      <c r="A25" s="32">
        <v>16</v>
      </c>
      <c r="B25" s="33" t="s">
        <v>13</v>
      </c>
      <c r="C25" s="18">
        <v>108966</v>
      </c>
      <c r="D25" s="16">
        <v>847059</v>
      </c>
      <c r="E25" s="16">
        <v>87531</v>
      </c>
      <c r="F25" s="16">
        <v>695411.39231149992</v>
      </c>
      <c r="G25" s="16">
        <v>106815</v>
      </c>
      <c r="H25" s="16">
        <v>930148.46517357056</v>
      </c>
      <c r="I25" s="17">
        <f t="shared" si="6"/>
        <v>0.22031051855913905</v>
      </c>
      <c r="J25" s="17">
        <f t="shared" si="7"/>
        <v>0.33755137672079349</v>
      </c>
      <c r="K25" s="17">
        <f t="shared" si="4"/>
        <v>-1.9740102417267771E-2</v>
      </c>
      <c r="L25" s="17">
        <f t="shared" si="5"/>
        <v>9.809170928302581E-2</v>
      </c>
    </row>
    <row r="26" spans="1:12" ht="24.9" customHeight="1" x14ac:dyDescent="0.3">
      <c r="A26" s="32">
        <v>17</v>
      </c>
      <c r="B26" s="33" t="s">
        <v>14</v>
      </c>
      <c r="C26" s="18">
        <v>18612</v>
      </c>
      <c r="D26" s="16">
        <v>353326</v>
      </c>
      <c r="E26" s="16">
        <v>15903</v>
      </c>
      <c r="F26" s="16">
        <v>334741.0920239492</v>
      </c>
      <c r="G26" s="16">
        <v>16360</v>
      </c>
      <c r="H26" s="16">
        <v>346628.17</v>
      </c>
      <c r="I26" s="17">
        <f t="shared" si="6"/>
        <v>2.8736716342828397E-2</v>
      </c>
      <c r="J26" s="17">
        <f t="shared" si="7"/>
        <v>3.5511260073204043E-2</v>
      </c>
      <c r="K26" s="17">
        <f t="shared" si="4"/>
        <v>-0.12099720610358908</v>
      </c>
      <c r="L26" s="17">
        <f t="shared" si="5"/>
        <v>-1.8956516078635639E-2</v>
      </c>
    </row>
    <row r="27" spans="1:12" ht="24.9" customHeight="1" x14ac:dyDescent="0.3">
      <c r="A27" s="32">
        <v>18</v>
      </c>
      <c r="B27" s="33" t="s">
        <v>15</v>
      </c>
      <c r="C27" s="18">
        <v>64275</v>
      </c>
      <c r="D27" s="16">
        <v>146811</v>
      </c>
      <c r="E27" s="16">
        <v>53589</v>
      </c>
      <c r="F27" s="16">
        <v>147726.24090121</v>
      </c>
      <c r="G27" s="16">
        <v>58740</v>
      </c>
      <c r="H27" s="16">
        <v>182344.34380189999</v>
      </c>
      <c r="I27" s="17">
        <f t="shared" si="6"/>
        <v>9.6120472485024908E-2</v>
      </c>
      <c r="J27" s="17">
        <f t="shared" si="7"/>
        <v>0.23433956411197385</v>
      </c>
      <c r="K27" s="17">
        <f t="shared" si="4"/>
        <v>-8.6114352392065344E-2</v>
      </c>
      <c r="L27" s="17">
        <f t="shared" si="5"/>
        <v>0.24203461458541928</v>
      </c>
    </row>
    <row r="28" spans="1:12" ht="24.9" customHeight="1" x14ac:dyDescent="0.3">
      <c r="A28" s="32">
        <v>19</v>
      </c>
      <c r="B28" s="33" t="s">
        <v>16</v>
      </c>
      <c r="C28" s="18">
        <v>19228</v>
      </c>
      <c r="D28" s="16">
        <v>50243</v>
      </c>
      <c r="E28" s="16">
        <v>10707</v>
      </c>
      <c r="F28" s="16">
        <v>28274.75</v>
      </c>
      <c r="G28" s="16">
        <v>20722</v>
      </c>
      <c r="H28" s="16">
        <v>53589.281999999999</v>
      </c>
      <c r="I28" s="17">
        <f t="shared" si="6"/>
        <v>0.93536938451480345</v>
      </c>
      <c r="J28" s="17">
        <f t="shared" si="7"/>
        <v>0.89530524584655913</v>
      </c>
      <c r="K28" s="17">
        <f t="shared" si="4"/>
        <v>7.769918868317037E-2</v>
      </c>
      <c r="L28" s="17">
        <f t="shared" si="5"/>
        <v>6.6601954501124522E-2</v>
      </c>
    </row>
    <row r="29" spans="1:12" ht="24.9" customHeight="1" x14ac:dyDescent="0.3">
      <c r="A29" s="32">
        <v>20</v>
      </c>
      <c r="B29" s="33" t="s">
        <v>17</v>
      </c>
      <c r="C29" s="18">
        <v>36073</v>
      </c>
      <c r="D29" s="16">
        <v>209504</v>
      </c>
      <c r="E29" s="16">
        <v>318836</v>
      </c>
      <c r="F29" s="16">
        <v>232613.46713561355</v>
      </c>
      <c r="G29" s="16">
        <v>318481</v>
      </c>
      <c r="H29" s="16">
        <v>228932.62327452042</v>
      </c>
      <c r="I29" s="17">
        <f t="shared" si="6"/>
        <v>-1.1134250837421119E-3</v>
      </c>
      <c r="J29" s="17">
        <f t="shared" si="7"/>
        <v>-1.5823863968061673E-2</v>
      </c>
      <c r="K29" s="17">
        <f t="shared" si="4"/>
        <v>7.8287916169988634</v>
      </c>
      <c r="L29" s="17">
        <f t="shared" si="5"/>
        <v>9.2736287968346279E-2</v>
      </c>
    </row>
    <row r="30" spans="1:12" ht="24.9" customHeight="1" x14ac:dyDescent="0.3">
      <c r="A30" s="32">
        <v>21</v>
      </c>
      <c r="B30" s="35" t="s">
        <v>18</v>
      </c>
      <c r="C30" s="40">
        <v>62945</v>
      </c>
      <c r="D30" s="21">
        <v>664443</v>
      </c>
      <c r="E30" s="16">
        <v>71977</v>
      </c>
      <c r="F30" s="16">
        <v>779657.34262459993</v>
      </c>
      <c r="G30" s="16">
        <v>78348</v>
      </c>
      <c r="H30" s="16">
        <v>834764.95002789993</v>
      </c>
      <c r="I30" s="17">
        <f t="shared" si="6"/>
        <v>8.8514386540144763E-2</v>
      </c>
      <c r="J30" s="17">
        <f t="shared" si="7"/>
        <v>7.0681829555774442E-2</v>
      </c>
      <c r="K30" s="17">
        <f t="shared" si="4"/>
        <v>0.24470569544840734</v>
      </c>
      <c r="L30" s="17">
        <f t="shared" si="5"/>
        <v>0.25633794024152551</v>
      </c>
    </row>
    <row r="31" spans="1:12" ht="24.9" customHeight="1" x14ac:dyDescent="0.3">
      <c r="A31" s="32">
        <v>22</v>
      </c>
      <c r="B31" s="33" t="s">
        <v>41</v>
      </c>
      <c r="C31" s="18">
        <v>30890</v>
      </c>
      <c r="D31" s="16">
        <v>13011</v>
      </c>
      <c r="E31" s="16">
        <v>28773</v>
      </c>
      <c r="F31" s="16">
        <v>14771.3</v>
      </c>
      <c r="G31" s="16">
        <v>24251</v>
      </c>
      <c r="H31" s="16">
        <v>12869</v>
      </c>
      <c r="I31" s="17">
        <f t="shared" si="6"/>
        <v>-0.15716122753970738</v>
      </c>
      <c r="J31" s="17">
        <f t="shared" si="7"/>
        <v>-0.12878351939233509</v>
      </c>
      <c r="K31" s="17">
        <f t="shared" si="4"/>
        <v>-0.2149239235998705</v>
      </c>
      <c r="L31" s="17">
        <f t="shared" si="5"/>
        <v>-1.091384213357928E-2</v>
      </c>
    </row>
    <row r="32" spans="1:12" ht="24.9" customHeight="1" x14ac:dyDescent="0.3">
      <c r="A32" s="32">
        <v>23</v>
      </c>
      <c r="B32" s="33" t="s">
        <v>53</v>
      </c>
      <c r="E32" s="16">
        <v>110990</v>
      </c>
      <c r="F32" s="16">
        <v>68176.119078200019</v>
      </c>
      <c r="G32" s="16">
        <v>106189</v>
      </c>
      <c r="H32" s="16">
        <v>73915.799999999988</v>
      </c>
      <c r="I32" s="17">
        <f t="shared" si="6"/>
        <v>-4.3256149202630871E-2</v>
      </c>
      <c r="J32" s="17">
        <f t="shared" si="7"/>
        <v>8.4189023948640807E-2</v>
      </c>
      <c r="K32" s="17">
        <v>0</v>
      </c>
      <c r="L32" s="17">
        <v>0</v>
      </c>
    </row>
    <row r="33" spans="1:12" ht="24.9" customHeight="1" x14ac:dyDescent="0.3">
      <c r="A33" s="32">
        <v>23</v>
      </c>
      <c r="B33" s="33" t="s">
        <v>42</v>
      </c>
      <c r="C33" s="18">
        <v>20456</v>
      </c>
      <c r="D33" s="16">
        <v>90251</v>
      </c>
      <c r="E33" s="16">
        <v>27438</v>
      </c>
      <c r="F33" s="16">
        <v>122398.99928267823</v>
      </c>
      <c r="G33" s="16">
        <v>30092</v>
      </c>
      <c r="H33" s="16">
        <v>140865.32237891442</v>
      </c>
      <c r="I33" s="17">
        <f t="shared" si="6"/>
        <v>9.6727166703112474E-2</v>
      </c>
      <c r="J33" s="17">
        <f t="shared" si="7"/>
        <v>0.15086988622830622</v>
      </c>
      <c r="K33" s="17">
        <f t="shared" si="4"/>
        <v>0.4710598357450137</v>
      </c>
      <c r="L33" s="17">
        <f t="shared" si="5"/>
        <v>0.56081730262173746</v>
      </c>
    </row>
    <row r="34" spans="1:12" ht="24.9" customHeight="1" x14ac:dyDescent="0.3">
      <c r="A34" s="32">
        <v>24</v>
      </c>
      <c r="B34" s="33" t="s">
        <v>43</v>
      </c>
      <c r="C34" s="18">
        <v>27372</v>
      </c>
      <c r="D34" s="16">
        <v>227316</v>
      </c>
      <c r="E34" s="16">
        <v>29723</v>
      </c>
      <c r="F34" s="16">
        <v>271641.32546819985</v>
      </c>
      <c r="G34" s="16">
        <v>30212</v>
      </c>
      <c r="H34" s="16">
        <v>261716.70005429999</v>
      </c>
      <c r="I34" s="17">
        <f t="shared" si="6"/>
        <v>1.6451905931433568E-2</v>
      </c>
      <c r="J34" s="17">
        <f t="shared" si="7"/>
        <v>-3.653577156124467E-2</v>
      </c>
      <c r="K34" s="17">
        <f t="shared" si="4"/>
        <v>0.10375566272102879</v>
      </c>
      <c r="L34" s="17">
        <f t="shared" si="5"/>
        <v>0.1513342661946365</v>
      </c>
    </row>
    <row r="35" spans="1:12" ht="24.9" customHeight="1" x14ac:dyDescent="0.3">
      <c r="A35" s="32">
        <v>25</v>
      </c>
      <c r="B35" s="33" t="s">
        <v>44</v>
      </c>
      <c r="C35" s="18">
        <v>159091</v>
      </c>
      <c r="D35" s="16">
        <v>35659</v>
      </c>
      <c r="E35" s="16">
        <v>123405</v>
      </c>
      <c r="F35" s="16">
        <v>28935.446600699997</v>
      </c>
      <c r="G35" s="16">
        <v>125009</v>
      </c>
      <c r="H35" s="16">
        <v>33771.655202799993</v>
      </c>
      <c r="I35" s="17">
        <f t="shared" si="6"/>
        <v>1.299785259916535E-2</v>
      </c>
      <c r="J35" s="17">
        <f t="shared" si="7"/>
        <v>0.16713785927821137</v>
      </c>
      <c r="K35" s="17">
        <f t="shared" si="4"/>
        <v>-0.21422959186880464</v>
      </c>
      <c r="L35" s="17">
        <f t="shared" si="5"/>
        <v>-5.2927586225076609E-2</v>
      </c>
    </row>
    <row r="36" spans="1:12" ht="24.9" customHeight="1" thickBot="1" x14ac:dyDescent="0.35">
      <c r="A36" s="32">
        <v>26</v>
      </c>
      <c r="B36" s="35" t="s">
        <v>45</v>
      </c>
      <c r="C36" s="19">
        <v>68789</v>
      </c>
      <c r="D36" s="20">
        <v>23866</v>
      </c>
      <c r="E36" s="21">
        <v>58672</v>
      </c>
      <c r="F36" s="21">
        <v>25456.799969999993</v>
      </c>
      <c r="G36" s="21">
        <v>53433</v>
      </c>
      <c r="H36" s="21">
        <v>26898.831426500001</v>
      </c>
      <c r="I36" s="22">
        <f t="shared" si="6"/>
        <v>-8.9293018816471226E-2</v>
      </c>
      <c r="J36" s="22">
        <f t="shared" si="7"/>
        <v>5.6646218621326919E-2</v>
      </c>
      <c r="K36" s="22">
        <f t="shared" si="4"/>
        <v>-0.22323336579976449</v>
      </c>
      <c r="L36" s="22">
        <f t="shared" si="5"/>
        <v>0.12707749210173472</v>
      </c>
    </row>
    <row r="37" spans="1:12" s="31" customFormat="1" ht="24.9" customHeight="1" thickBot="1" x14ac:dyDescent="0.55000000000000004">
      <c r="A37" s="27"/>
      <c r="B37" s="28" t="s">
        <v>7</v>
      </c>
      <c r="C37" s="46">
        <v>1153824</v>
      </c>
      <c r="D37" s="48">
        <v>5108464</v>
      </c>
      <c r="E37" s="47">
        <v>1473337</v>
      </c>
      <c r="F37" s="29">
        <v>5750000.5185236819</v>
      </c>
      <c r="G37" s="41">
        <v>1502942</v>
      </c>
      <c r="H37" s="29">
        <v>6237866.7427544054</v>
      </c>
      <c r="I37" s="44">
        <f t="shared" si="6"/>
        <v>2.0093841395417342E-2</v>
      </c>
      <c r="J37" s="44">
        <f t="shared" si="7"/>
        <v>8.4846292214941152E-2</v>
      </c>
      <c r="K37" s="44">
        <f t="shared" si="4"/>
        <v>0.30257474276839447</v>
      </c>
      <c r="L37" s="45">
        <f t="shared" si="5"/>
        <v>0.22108460444360681</v>
      </c>
    </row>
    <row r="38" spans="1:12" ht="24.9" customHeight="1" x14ac:dyDescent="0.3">
      <c r="A38" s="1" t="s">
        <v>19</v>
      </c>
      <c r="B38" s="55" t="s">
        <v>20</v>
      </c>
      <c r="C38" s="56"/>
      <c r="D38" s="56"/>
      <c r="E38" s="56"/>
      <c r="F38" s="56"/>
      <c r="G38" s="56"/>
      <c r="H38" s="57"/>
      <c r="I38" s="43"/>
      <c r="J38" s="43"/>
      <c r="K38" s="43"/>
      <c r="L38" s="43"/>
    </row>
    <row r="39" spans="1:12" ht="24.9" customHeight="1" thickBot="1" x14ac:dyDescent="0.35">
      <c r="A39" s="34">
        <v>27</v>
      </c>
      <c r="B39" s="35" t="s">
        <v>21</v>
      </c>
      <c r="C39" s="19">
        <v>312575</v>
      </c>
      <c r="D39" s="20">
        <v>661983</v>
      </c>
      <c r="E39" s="21">
        <v>339482</v>
      </c>
      <c r="F39" s="21">
        <v>744396.0373789001</v>
      </c>
      <c r="G39" s="21">
        <v>341545</v>
      </c>
      <c r="H39" s="21">
        <v>760164</v>
      </c>
      <c r="I39" s="22">
        <f t="shared" si="6"/>
        <v>6.0769054029374166E-3</v>
      </c>
      <c r="J39" s="22">
        <f t="shared" si="7"/>
        <v>2.11822226735927E-2</v>
      </c>
      <c r="K39" s="22">
        <f t="shared" si="4"/>
        <v>9.2681756378469163E-2</v>
      </c>
      <c r="L39" s="22">
        <f t="shared" si="5"/>
        <v>0.14831347632794195</v>
      </c>
    </row>
    <row r="40" spans="1:12" s="31" customFormat="1" ht="24.9" customHeight="1" thickBot="1" x14ac:dyDescent="0.55000000000000004">
      <c r="A40" s="27"/>
      <c r="B40" s="28" t="s">
        <v>7</v>
      </c>
      <c r="C40" s="29">
        <v>312575</v>
      </c>
      <c r="D40" s="29">
        <v>661983</v>
      </c>
      <c r="E40" s="29">
        <v>339482</v>
      </c>
      <c r="F40" s="29">
        <v>744396.0373789001</v>
      </c>
      <c r="G40" s="29">
        <f>G39</f>
        <v>341545</v>
      </c>
      <c r="H40" s="29">
        <f>H39</f>
        <v>760164</v>
      </c>
      <c r="I40" s="44">
        <f t="shared" si="6"/>
        <v>6.0769054029374166E-3</v>
      </c>
      <c r="J40" s="44">
        <f t="shared" si="7"/>
        <v>2.11822226735927E-2</v>
      </c>
      <c r="K40" s="44">
        <f t="shared" si="4"/>
        <v>9.2681756378469163E-2</v>
      </c>
      <c r="L40" s="45">
        <f t="shared" si="5"/>
        <v>0.14831347632794195</v>
      </c>
    </row>
    <row r="41" spans="1:12" ht="24.9" customHeight="1" x14ac:dyDescent="0.3">
      <c r="A41" s="1" t="s">
        <v>22</v>
      </c>
      <c r="B41" s="38" t="s">
        <v>23</v>
      </c>
      <c r="C41" s="6"/>
      <c r="D41" s="8"/>
      <c r="E41" s="7"/>
      <c r="F41" s="7"/>
      <c r="I41" s="43"/>
      <c r="J41" s="43"/>
      <c r="K41" s="43"/>
      <c r="L41" s="43"/>
    </row>
    <row r="42" spans="1:12" ht="24.6" customHeight="1" thickBot="1" x14ac:dyDescent="0.35">
      <c r="A42" s="34">
        <v>28</v>
      </c>
      <c r="B42" s="35" t="s">
        <v>46</v>
      </c>
      <c r="C42" s="19">
        <v>1319502</v>
      </c>
      <c r="D42" s="20">
        <v>964001</v>
      </c>
      <c r="E42" s="21">
        <v>1243030</v>
      </c>
      <c r="F42" s="21">
        <v>964521.50650960009</v>
      </c>
      <c r="G42" s="21">
        <v>1236714</v>
      </c>
      <c r="H42" s="21">
        <v>972536.42680629983</v>
      </c>
      <c r="I42" s="22">
        <f t="shared" si="6"/>
        <v>-5.0811323942302278E-3</v>
      </c>
      <c r="J42" s="22">
        <f t="shared" si="7"/>
        <v>8.3097372558379196E-3</v>
      </c>
      <c r="K42" s="22">
        <f t="shared" si="4"/>
        <v>-6.2741852608029391E-2</v>
      </c>
      <c r="L42" s="22">
        <f t="shared" si="5"/>
        <v>8.8541680001367543E-3</v>
      </c>
    </row>
    <row r="43" spans="1:12" s="31" customFormat="1" ht="24.9" customHeight="1" thickBot="1" x14ac:dyDescent="0.55000000000000004">
      <c r="A43" s="27"/>
      <c r="B43" s="28" t="s">
        <v>7</v>
      </c>
      <c r="C43" s="29">
        <v>1319502</v>
      </c>
      <c r="D43" s="30">
        <v>964001</v>
      </c>
      <c r="E43" s="30">
        <v>1243030</v>
      </c>
      <c r="F43" s="30">
        <v>964521.50650960009</v>
      </c>
      <c r="G43" s="30">
        <f>G42</f>
        <v>1236714</v>
      </c>
      <c r="H43" s="30">
        <f>H42</f>
        <v>972536.42680629983</v>
      </c>
      <c r="I43" s="44">
        <f t="shared" si="6"/>
        <v>-5.0811323942302278E-3</v>
      </c>
      <c r="J43" s="44">
        <f t="shared" si="7"/>
        <v>8.3097372558379196E-3</v>
      </c>
      <c r="K43" s="44">
        <f t="shared" si="4"/>
        <v>-6.2741852608029391E-2</v>
      </c>
      <c r="L43" s="45">
        <f t="shared" si="5"/>
        <v>8.8541680001367543E-3</v>
      </c>
    </row>
    <row r="44" spans="1:12" ht="24.9" customHeight="1" thickBot="1" x14ac:dyDescent="0.35">
      <c r="A44" s="4"/>
      <c r="B44" s="39" t="s">
        <v>24</v>
      </c>
      <c r="C44" s="9"/>
      <c r="D44" s="3"/>
      <c r="E44" s="10"/>
      <c r="F44" s="10"/>
      <c r="I44" s="44"/>
      <c r="J44" s="43"/>
      <c r="K44" s="43"/>
      <c r="L44" s="43"/>
    </row>
    <row r="45" spans="1:12" s="31" customFormat="1" ht="24.9" customHeight="1" thickBot="1" x14ac:dyDescent="0.55000000000000004">
      <c r="A45" s="36"/>
      <c r="B45" s="37" t="s">
        <v>25</v>
      </c>
      <c r="C45" s="29">
        <v>2920800</v>
      </c>
      <c r="D45" s="30">
        <v>13965864</v>
      </c>
      <c r="E45" s="30">
        <v>3139197.3559990423</v>
      </c>
      <c r="F45" s="30">
        <v>14748592.901465556</v>
      </c>
      <c r="G45" s="30">
        <f>G37+G20</f>
        <v>3221527</v>
      </c>
      <c r="H45" s="30">
        <f>H37+H20</f>
        <v>15354139.742754405</v>
      </c>
      <c r="I45" s="44">
        <f t="shared" si="6"/>
        <v>2.6226335800017424E-2</v>
      </c>
      <c r="J45" s="17">
        <f>(H45-F45)/F45</f>
        <v>4.105793992243674E-2</v>
      </c>
      <c r="K45" s="17">
        <f>(G45-C45)/C45</f>
        <v>0.10296049027663653</v>
      </c>
      <c r="L45" s="17">
        <f>(H45-D45)/D45</f>
        <v>9.9404930676283643E-2</v>
      </c>
    </row>
    <row r="46" spans="1:12" ht="24.9" customHeight="1" thickBot="1" x14ac:dyDescent="0.35">
      <c r="A46" s="4"/>
      <c r="B46" s="39" t="s">
        <v>26</v>
      </c>
      <c r="C46" s="23">
        <v>312575</v>
      </c>
      <c r="D46" s="23">
        <v>661983</v>
      </c>
      <c r="E46" s="21">
        <v>339482</v>
      </c>
      <c r="F46" s="21">
        <v>744396.0373789001</v>
      </c>
      <c r="G46" s="21">
        <f>G40</f>
        <v>341545</v>
      </c>
      <c r="H46" s="21">
        <f>H40</f>
        <v>760164</v>
      </c>
      <c r="I46" s="22">
        <f t="shared" si="6"/>
        <v>6.0769054029374166E-3</v>
      </c>
      <c r="J46" s="22">
        <f t="shared" si="7"/>
        <v>2.11822226735927E-2</v>
      </c>
      <c r="K46" s="22">
        <f t="shared" si="4"/>
        <v>9.2681756378469163E-2</v>
      </c>
      <c r="L46" s="22">
        <f t="shared" si="5"/>
        <v>0.14831347632794195</v>
      </c>
    </row>
    <row r="47" spans="1:12" s="50" customFormat="1" ht="24.9" customHeight="1" thickBot="1" x14ac:dyDescent="0.55000000000000004">
      <c r="A47" s="49"/>
      <c r="B47" s="28" t="s">
        <v>27</v>
      </c>
      <c r="C47" s="29">
        <v>3233375</v>
      </c>
      <c r="D47" s="30">
        <v>14627847</v>
      </c>
      <c r="E47" s="30">
        <v>3478679.3559990423</v>
      </c>
      <c r="F47" s="30">
        <v>15492988.938844455</v>
      </c>
      <c r="G47" s="30">
        <f>G46+G45</f>
        <v>3563072</v>
      </c>
      <c r="H47" s="30">
        <f>H46+H45</f>
        <v>16114303.742754405</v>
      </c>
      <c r="I47" s="44">
        <f>(G47-E47)/E47</f>
        <v>2.4259966316073699E-2</v>
      </c>
      <c r="J47" s="44">
        <f>(H47-F47)/F47</f>
        <v>4.0102965693867634E-2</v>
      </c>
      <c r="K47" s="44">
        <f>(G47-C47)/C47</f>
        <v>0.10196683032435148</v>
      </c>
      <c r="L47" s="45">
        <f>(H47-D47)/D47</f>
        <v>0.10161828618759858</v>
      </c>
    </row>
    <row r="48" spans="1:12" ht="24.9" customHeight="1" thickBot="1" x14ac:dyDescent="0.35">
      <c r="A48" s="2"/>
      <c r="B48" s="39" t="s">
        <v>28</v>
      </c>
      <c r="C48" s="9"/>
      <c r="D48" s="3"/>
      <c r="E48" s="10"/>
      <c r="F48" s="10"/>
      <c r="I48" s="24"/>
      <c r="J48" s="24"/>
      <c r="K48" s="24"/>
      <c r="L48" s="24"/>
    </row>
    <row r="49" spans="1:12" s="50" customFormat="1" ht="24.6" customHeight="1" thickBot="1" x14ac:dyDescent="0.55000000000000004">
      <c r="A49" s="49"/>
      <c r="B49" s="28" t="s">
        <v>29</v>
      </c>
      <c r="C49" s="29">
        <f>C47+C43</f>
        <v>4552877</v>
      </c>
      <c r="D49" s="29">
        <f>D47+D43</f>
        <v>15591848</v>
      </c>
      <c r="E49" s="30">
        <v>4721709.3559990423</v>
      </c>
      <c r="F49" s="30">
        <v>16457510.445354056</v>
      </c>
      <c r="G49" s="30">
        <f>G47+G43</f>
        <v>4799786</v>
      </c>
      <c r="H49" s="30">
        <f>H47+H43</f>
        <v>17086840.169560704</v>
      </c>
      <c r="I49" s="44">
        <f t="shared" si="6"/>
        <v>1.6535673442449293E-2</v>
      </c>
      <c r="J49" s="44">
        <f t="shared" si="7"/>
        <v>3.8239667311547001E-2</v>
      </c>
      <c r="K49" s="44">
        <f t="shared" si="4"/>
        <v>5.4231423339571878E-2</v>
      </c>
      <c r="L49" s="45">
        <f t="shared" si="5"/>
        <v>9.588293636268802E-2</v>
      </c>
    </row>
    <row r="50" spans="1:12" ht="24" customHeight="1" x14ac:dyDescent="0.35">
      <c r="K50" s="42" t="s">
        <v>52</v>
      </c>
    </row>
  </sheetData>
  <mergeCells count="14">
    <mergeCell ref="K1:L1"/>
    <mergeCell ref="A2:L2"/>
    <mergeCell ref="B38:H38"/>
    <mergeCell ref="B7:L7"/>
    <mergeCell ref="A4:A6"/>
    <mergeCell ref="C4:L4"/>
    <mergeCell ref="C5:D5"/>
    <mergeCell ref="G5:H5"/>
    <mergeCell ref="K5:L5"/>
    <mergeCell ref="B4:B6"/>
    <mergeCell ref="B21:H21"/>
    <mergeCell ref="E5:F5"/>
    <mergeCell ref="I5:J5"/>
    <mergeCell ref="K3:L3"/>
  </mergeCells>
  <pageMargins left="0.7" right="0.31" top="1.04" bottom="0.55000000000000004" header="0.27" footer="0.3"/>
  <pageSetup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2022-02-14T10:30:13Z</dcterms:modified>
</cp:coreProperties>
</file>