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Sheet3" sheetId="3" r:id="rId1"/>
  </sheets>
  <definedNames>
    <definedName name="_xlnm.Print_Area" localSheetId="0">Sheet3!$A$1:$L$50</definedName>
  </definedNames>
  <calcPr calcId="162913"/>
</workbook>
</file>

<file path=xl/calcChain.xml><?xml version="1.0" encoding="utf-8"?>
<calcChain xmlns="http://schemas.openxmlformats.org/spreadsheetml/2006/main">
  <c r="I23" i="3" l="1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9" i="3"/>
  <c r="J39" i="3"/>
  <c r="I40" i="3"/>
  <c r="J40" i="3"/>
  <c r="I42" i="3"/>
  <c r="J42" i="3"/>
  <c r="I43" i="3"/>
  <c r="J43" i="3"/>
  <c r="I45" i="3"/>
  <c r="J45" i="3"/>
  <c r="I46" i="3"/>
  <c r="J46" i="3"/>
  <c r="I47" i="3"/>
  <c r="J47" i="3"/>
  <c r="I49" i="3"/>
  <c r="J49" i="3"/>
  <c r="J22" i="3"/>
  <c r="I22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J8" i="3"/>
  <c r="I8" i="3"/>
  <c r="L9" i="3"/>
  <c r="L10" i="3"/>
  <c r="L11" i="3"/>
  <c r="L12" i="3"/>
  <c r="L13" i="3"/>
  <c r="L14" i="3"/>
  <c r="L15" i="3"/>
  <c r="L16" i="3"/>
  <c r="L17" i="3"/>
  <c r="L18" i="3"/>
  <c r="L19" i="3"/>
  <c r="L20" i="3"/>
  <c r="L22" i="3"/>
  <c r="L23" i="3"/>
  <c r="L24" i="3"/>
  <c r="L25" i="3"/>
  <c r="L26" i="3"/>
  <c r="L27" i="3"/>
  <c r="L28" i="3"/>
  <c r="L29" i="3"/>
  <c r="L30" i="3"/>
  <c r="L31" i="3"/>
  <c r="L33" i="3"/>
  <c r="L34" i="3"/>
  <c r="L35" i="3"/>
  <c r="L36" i="3"/>
  <c r="L37" i="3"/>
  <c r="L39" i="3"/>
  <c r="L40" i="3"/>
  <c r="L42" i="3"/>
  <c r="L43" i="3"/>
  <c r="L45" i="3"/>
  <c r="L46" i="3"/>
  <c r="L47" i="3"/>
  <c r="L49" i="3"/>
  <c r="K17" i="3"/>
  <c r="K18" i="3"/>
  <c r="K19" i="3"/>
  <c r="K20" i="3"/>
  <c r="K22" i="3"/>
  <c r="K23" i="3"/>
  <c r="K24" i="3"/>
  <c r="K25" i="3"/>
  <c r="K26" i="3"/>
  <c r="K27" i="3"/>
  <c r="K28" i="3"/>
  <c r="K29" i="3"/>
  <c r="K30" i="3"/>
  <c r="K31" i="3"/>
  <c r="K33" i="3"/>
  <c r="K34" i="3"/>
  <c r="K35" i="3"/>
  <c r="K36" i="3"/>
  <c r="K37" i="3"/>
  <c r="K39" i="3"/>
  <c r="K40" i="3"/>
  <c r="K42" i="3"/>
  <c r="K43" i="3"/>
  <c r="K45" i="3"/>
  <c r="K46" i="3"/>
  <c r="K47" i="3"/>
  <c r="K49" i="3"/>
  <c r="K9" i="3"/>
  <c r="K10" i="3"/>
  <c r="K11" i="3"/>
  <c r="K12" i="3"/>
  <c r="K13" i="3"/>
  <c r="K14" i="3"/>
  <c r="K15" i="3"/>
  <c r="K16" i="3"/>
  <c r="L8" i="3"/>
  <c r="K8" i="3"/>
  <c r="E45" i="3" l="1"/>
  <c r="E47" i="3" s="1"/>
  <c r="F40" i="3" l="1"/>
  <c r="E40" i="3"/>
  <c r="F45" i="3"/>
  <c r="F47" i="3" s="1"/>
  <c r="F43" i="3" l="1"/>
  <c r="F49" i="3" s="1"/>
  <c r="E43" i="3" l="1"/>
  <c r="E49" i="3" s="1"/>
  <c r="C49" i="3" l="1"/>
  <c r="D49" i="3" l="1"/>
</calcChain>
</file>

<file path=xl/sharedStrings.xml><?xml version="1.0" encoding="utf-8"?>
<sst xmlns="http://schemas.openxmlformats.org/spreadsheetml/2006/main" count="68" uniqueCount="57">
  <si>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</si>
  <si>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</si>
  <si>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</si>
  <si>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</si>
  <si>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</si>
  <si>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</si>
  <si>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</si>
  <si>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</si>
  <si>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</si>
  <si>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</si>
  <si>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</si>
  <si>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</si>
  <si>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</si>
  <si>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</si>
  <si>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</si>
  <si>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</si>
  <si>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</si>
  <si>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</si>
  <si>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</si>
  <si>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</si>
  <si>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</si>
  <si>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</si>
  <si>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</si>
  <si>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</si>
  <si>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</si>
  <si>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</si>
  <si>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</si>
  <si>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</si>
  <si>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</si>
  <si>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</si>
  <si>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</si>
  <si>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</si>
  <si>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</si>
  <si>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</si>
  <si>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</si>
  <si>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</si>
  <si>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</si>
  <si>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</si>
  <si>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</si>
  <si>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</si>
  <si>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</si>
  <si>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</si>
  <si>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</si>
  <si>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</si>
  <si>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</si>
  <si>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</si>
  <si>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</si>
  <si>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Amount in Lakhs</t>
  </si>
  <si>
    <t>PRIORITY SECTOR OUTSTANDING ADVANCES</t>
  </si>
  <si>
    <t xml:space="preserve">Bank Wise Y-o-Y and Q-o-Q Comparision under Priority Sector Advances </t>
  </si>
  <si>
    <t>Q-o-Q change</t>
  </si>
  <si>
    <t>Y-o-Y change</t>
  </si>
  <si>
    <t>SLBC Punjab</t>
  </si>
  <si>
    <t>Jun-21</t>
  </si>
  <si>
    <t>RBL Bank</t>
  </si>
  <si>
    <t>Annexure-44</t>
  </si>
  <si>
    <t>SEP-21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</si>
</sst>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/>
    <xf numFmtId="10" fontId="2" fillId="0" borderId="32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24" xfId="0" applyFill="1" applyBorder="1"/>
    <xf numFmtId="0" fontId="0" fillId="0" borderId="20" xfId="0" applyFill="1" applyBorder="1"/>
    <xf numFmtId="0" fontId="0" fillId="0" borderId="20" xfId="0" applyBorder="1"/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9" fontId="5" fillId="0" borderId="12" xfId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right" vertical="center"/>
    </xf>
    <xf numFmtId="9" fontId="5" fillId="0" borderId="13" xfId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vertical="center"/>
    </xf>
    <xf numFmtId="9" fontId="5" fillId="0" borderId="15" xfId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0" xfId="0" applyFont="1"/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1" fontId="8" fillId="2" borderId="8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2" fillId="0" borderId="36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0" fontId="5" fillId="0" borderId="25" xfId="0" applyNumberFormat="1" applyFont="1" applyFill="1" applyBorder="1" applyAlignment="1">
      <alignment horizontal="left" vertical="center"/>
    </xf>
    <xf numFmtId="10" fontId="5" fillId="0" borderId="17" xfId="0" applyNumberFormat="1" applyFont="1" applyFill="1" applyBorder="1" applyAlignment="1">
      <alignment horizontal="left" vertical="center"/>
    </xf>
    <xf numFmtId="10" fontId="5" fillId="0" borderId="27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" fontId="6" fillId="0" borderId="5" xfId="0" quotePrefix="1" applyNumberFormat="1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7" xfId="0" quotePrefix="1" applyNumberFormat="1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9" fontId="5" fillId="0" borderId="10" xfId="1" applyFont="1" applyFill="1" applyBorder="1" applyAlignment="1">
      <alignment horizontal="right" vertical="center"/>
    </xf>
    <xf numFmtId="9" fontId="5" fillId="0" borderId="8" xfId="1" applyFont="1" applyFill="1" applyBorder="1" applyAlignment="1">
      <alignment horizontal="right" vertical="center"/>
    </xf>
    <xf numFmtId="9" fontId="5" fillId="0" borderId="37" xfId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topLeftCell="B1" zoomScale="55" zoomScaleNormal="70" zoomScaleSheetLayoutView="55" workbookViewId="0">
      <selection activeCell="B49" sqref="B49:L49"/>
    </sheetView>
  </sheetViews>
  <sheetFormatPr defaultRowHeight="14.4" x14ac:dyDescent="0.3"/>
  <cols>
    <col min="1" max="1" width="9.33203125" bestFit="1" customWidth="1"/>
    <col min="2" max="2" width="52.44140625" customWidth="1"/>
    <col min="3" max="3" width="25.88671875" customWidth="1"/>
    <col min="4" max="12" width="25.33203125" customWidth="1"/>
  </cols>
  <sheetData>
    <row r="1" spans="1:12" ht="31.8" customHeight="1" thickBot="1" x14ac:dyDescent="0.4">
      <c r="A1" s="5"/>
      <c r="B1" s="5"/>
      <c r="K1" s="45" t="s">
        <v>55</v>
      </c>
      <c r="L1" s="45"/>
    </row>
    <row r="2" spans="1:12" ht="39" thickBot="1" x14ac:dyDescent="0.75">
      <c r="A2" s="46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6.4" thickBot="1" x14ac:dyDescent="0.55000000000000004">
      <c r="A3" s="11"/>
      <c r="B3" s="12"/>
      <c r="C3" s="13"/>
      <c r="D3" s="13"/>
      <c r="E3" s="13"/>
      <c r="F3" s="13"/>
      <c r="G3" s="13"/>
      <c r="H3" s="13"/>
      <c r="I3" s="13"/>
      <c r="J3" s="13"/>
      <c r="K3" s="72" t="s">
        <v>47</v>
      </c>
      <c r="L3" s="73"/>
    </row>
    <row r="4" spans="1:12" ht="31.8" customHeight="1" thickBot="1" x14ac:dyDescent="0.35">
      <c r="A4" s="55" t="s">
        <v>0</v>
      </c>
      <c r="B4" s="65" t="s">
        <v>1</v>
      </c>
      <c r="C4" s="58" t="s">
        <v>48</v>
      </c>
      <c r="D4" s="59"/>
      <c r="E4" s="59"/>
      <c r="F4" s="59"/>
      <c r="G4" s="59"/>
      <c r="H4" s="59"/>
      <c r="I4" s="59"/>
      <c r="J4" s="59"/>
      <c r="K4" s="59"/>
      <c r="L4" s="60"/>
    </row>
    <row r="5" spans="1:12" ht="24.9" customHeight="1" thickBot="1" x14ac:dyDescent="0.6">
      <c r="A5" s="56"/>
      <c r="B5" s="66"/>
      <c r="C5" s="61">
        <v>44075</v>
      </c>
      <c r="D5" s="62"/>
      <c r="E5" s="62" t="s">
        <v>53</v>
      </c>
      <c r="F5" s="62"/>
      <c r="G5" s="62" t="s">
        <v>56</v>
      </c>
      <c r="H5" s="62"/>
      <c r="I5" s="70" t="s">
        <v>50</v>
      </c>
      <c r="J5" s="71"/>
      <c r="K5" s="63" t="s">
        <v>51</v>
      </c>
      <c r="L5" s="64"/>
    </row>
    <row r="6" spans="1:12" ht="24.9" customHeight="1" thickBot="1" x14ac:dyDescent="0.35">
      <c r="A6" s="57"/>
      <c r="B6" s="67"/>
      <c r="C6" s="25" t="s">
        <v>2</v>
      </c>
      <c r="D6" s="26" t="s">
        <v>3</v>
      </c>
      <c r="E6" s="25" t="s">
        <v>2</v>
      </c>
      <c r="F6" s="26" t="s">
        <v>3</v>
      </c>
      <c r="G6" s="25" t="s">
        <v>2</v>
      </c>
      <c r="H6" s="26" t="s">
        <v>3</v>
      </c>
      <c r="I6" s="25" t="s">
        <v>2</v>
      </c>
      <c r="J6" s="26" t="s">
        <v>3</v>
      </c>
      <c r="K6" s="25" t="s">
        <v>2</v>
      </c>
      <c r="L6" s="26" t="s">
        <v>3</v>
      </c>
    </row>
    <row r="7" spans="1:12" ht="24.9" customHeight="1" x14ac:dyDescent="0.3">
      <c r="A7" s="1" t="s">
        <v>4</v>
      </c>
      <c r="B7" s="52" t="s">
        <v>5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4.9" customHeight="1" x14ac:dyDescent="0.3">
      <c r="A8" s="32">
        <v>1</v>
      </c>
      <c r="B8" s="33" t="s">
        <v>30</v>
      </c>
      <c r="C8" s="14">
        <v>527413</v>
      </c>
      <c r="D8" s="15">
        <v>2838126</v>
      </c>
      <c r="E8" s="16">
        <v>476697</v>
      </c>
      <c r="F8" s="16">
        <v>3268805</v>
      </c>
      <c r="G8" s="16">
        <v>453660</v>
      </c>
      <c r="H8" s="16">
        <v>2461126.8349749986</v>
      </c>
      <c r="I8" s="17">
        <f>(G8-E8)/E8</f>
        <v>-4.8326295319668471E-2</v>
      </c>
      <c r="J8" s="17">
        <f>(H8-F8)/F8</f>
        <v>-0.24708667694310349</v>
      </c>
      <c r="K8" s="17">
        <f>(G8-C8)/C8</f>
        <v>-0.13983917726715117</v>
      </c>
      <c r="L8" s="17">
        <f>(H8-D8)/D8</f>
        <v>-0.13283383649105127</v>
      </c>
    </row>
    <row r="9" spans="1:12" ht="24.9" customHeight="1" x14ac:dyDescent="0.3">
      <c r="A9" s="32">
        <v>2</v>
      </c>
      <c r="B9" s="33" t="s">
        <v>31</v>
      </c>
      <c r="C9" s="14">
        <v>279143</v>
      </c>
      <c r="D9" s="15">
        <v>945975</v>
      </c>
      <c r="E9" s="16">
        <v>243500</v>
      </c>
      <c r="F9" s="16">
        <v>953762.62054999999</v>
      </c>
      <c r="G9" s="16">
        <v>246651</v>
      </c>
      <c r="H9" s="16">
        <v>998932.04850999999</v>
      </c>
      <c r="I9" s="17">
        <f t="shared" ref="I9:J49" si="0">(G9-E9)/E9</f>
        <v>1.2940451745379876E-2</v>
      </c>
      <c r="J9" s="17">
        <f t="shared" ref="J9:J20" si="1">(H9-F9)/F9</f>
        <v>4.7359192934141668E-2</v>
      </c>
      <c r="K9" s="17">
        <f t="shared" ref="K9:K49" si="2">(G9-C9)/C9</f>
        <v>-0.11639912159717421</v>
      </c>
      <c r="L9" s="17">
        <f t="shared" ref="L9:L49" si="3">(H9-D9)/D9</f>
        <v>5.5981446137582908E-2</v>
      </c>
    </row>
    <row r="10" spans="1:12" ht="24.9" customHeight="1" x14ac:dyDescent="0.3">
      <c r="A10" s="32">
        <v>3</v>
      </c>
      <c r="B10" s="33" t="s">
        <v>6</v>
      </c>
      <c r="C10" s="14">
        <v>101343</v>
      </c>
      <c r="D10" s="15">
        <v>392108</v>
      </c>
      <c r="E10" s="16">
        <v>107129</v>
      </c>
      <c r="F10" s="16">
        <v>408180</v>
      </c>
      <c r="G10" s="16">
        <v>108953.52599904244</v>
      </c>
      <c r="H10" s="16">
        <v>411901.34202668333</v>
      </c>
      <c r="I10" s="17">
        <f t="shared" si="0"/>
        <v>1.7031112014883349E-2</v>
      </c>
      <c r="J10" s="17">
        <f t="shared" si="1"/>
        <v>9.1169141718931042E-3</v>
      </c>
      <c r="K10" s="17">
        <f t="shared" si="2"/>
        <v>7.5096711159551605E-2</v>
      </c>
      <c r="L10" s="17">
        <f t="shared" si="3"/>
        <v>5.0479311890304017E-2</v>
      </c>
    </row>
    <row r="11" spans="1:12" ht="24.9" customHeight="1" x14ac:dyDescent="0.3">
      <c r="A11" s="32">
        <v>4</v>
      </c>
      <c r="B11" s="33" t="s">
        <v>32</v>
      </c>
      <c r="C11" s="18">
        <v>50767</v>
      </c>
      <c r="D11" s="16">
        <v>277881</v>
      </c>
      <c r="E11" s="16">
        <v>75946</v>
      </c>
      <c r="F11" s="16">
        <v>369443.24465590081</v>
      </c>
      <c r="G11" s="16">
        <v>73786.830000000016</v>
      </c>
      <c r="H11" s="16">
        <v>320254.48661799083</v>
      </c>
      <c r="I11" s="17">
        <f t="shared" si="0"/>
        <v>-2.8430332078055245E-2</v>
      </c>
      <c r="J11" s="17">
        <f t="shared" si="1"/>
        <v>-0.13314293534782146</v>
      </c>
      <c r="K11" s="17">
        <f t="shared" si="2"/>
        <v>0.45344081785411816</v>
      </c>
      <c r="L11" s="17">
        <f t="shared" si="3"/>
        <v>0.15248788732583671</v>
      </c>
    </row>
    <row r="12" spans="1:12" ht="24.9" customHeight="1" x14ac:dyDescent="0.3">
      <c r="A12" s="32">
        <v>5</v>
      </c>
      <c r="B12" s="33" t="s">
        <v>33</v>
      </c>
      <c r="C12" s="18">
        <v>86318</v>
      </c>
      <c r="D12" s="16">
        <v>441589</v>
      </c>
      <c r="E12" s="16">
        <v>84654</v>
      </c>
      <c r="F12" s="16">
        <v>428888.5079272</v>
      </c>
      <c r="G12" s="16">
        <v>89258</v>
      </c>
      <c r="H12" s="16">
        <v>441029.79670100007</v>
      </c>
      <c r="I12" s="17">
        <f t="shared" si="0"/>
        <v>5.4386089257447964E-2</v>
      </c>
      <c r="J12" s="17">
        <f t="shared" si="1"/>
        <v>2.8308729540174452E-2</v>
      </c>
      <c r="K12" s="17">
        <f t="shared" si="2"/>
        <v>3.4060103338816934E-2</v>
      </c>
      <c r="L12" s="17">
        <f t="shared" si="3"/>
        <v>-1.2663433622665599E-3</v>
      </c>
    </row>
    <row r="13" spans="1:12" ht="24.9" customHeight="1" x14ac:dyDescent="0.3">
      <c r="A13" s="32">
        <v>6</v>
      </c>
      <c r="B13" s="33" t="s">
        <v>34</v>
      </c>
      <c r="C13" s="18">
        <v>6716</v>
      </c>
      <c r="D13" s="16">
        <v>27300</v>
      </c>
      <c r="E13" s="16">
        <v>4871</v>
      </c>
      <c r="F13" s="16">
        <v>29533.900000000005</v>
      </c>
      <c r="G13" s="16">
        <v>4368</v>
      </c>
      <c r="H13" s="16">
        <v>28197.339999999993</v>
      </c>
      <c r="I13" s="17">
        <f t="shared" si="0"/>
        <v>-0.10326421679326626</v>
      </c>
      <c r="J13" s="17">
        <f t="shared" si="1"/>
        <v>-4.5255113615201924E-2</v>
      </c>
      <c r="K13" s="17">
        <f t="shared" si="2"/>
        <v>-0.34961286480047649</v>
      </c>
      <c r="L13" s="17">
        <f t="shared" si="3"/>
        <v>3.2869597069596808E-2</v>
      </c>
    </row>
    <row r="14" spans="1:12" ht="24.9" customHeight="1" x14ac:dyDescent="0.3">
      <c r="A14" s="32">
        <v>7</v>
      </c>
      <c r="B14" s="33" t="s">
        <v>35</v>
      </c>
      <c r="C14" s="18">
        <v>114032</v>
      </c>
      <c r="D14" s="16">
        <v>727114</v>
      </c>
      <c r="E14" s="16">
        <v>122708</v>
      </c>
      <c r="F14" s="16">
        <v>612317.34512030007</v>
      </c>
      <c r="G14" s="16">
        <v>136237</v>
      </c>
      <c r="H14" s="16">
        <v>688913.34502709995</v>
      </c>
      <c r="I14" s="17">
        <f t="shared" si="0"/>
        <v>0.1102536101965642</v>
      </c>
      <c r="J14" s="17">
        <f t="shared" si="1"/>
        <v>0.12509199766626128</v>
      </c>
      <c r="K14" s="17">
        <f t="shared" si="2"/>
        <v>0.19472604181282446</v>
      </c>
      <c r="L14" s="17">
        <f t="shared" si="3"/>
        <v>-5.2537366868056531E-2</v>
      </c>
    </row>
    <row r="15" spans="1:12" ht="24.9" customHeight="1" x14ac:dyDescent="0.3">
      <c r="A15" s="32">
        <v>8</v>
      </c>
      <c r="B15" s="33" t="s">
        <v>36</v>
      </c>
      <c r="C15" s="14">
        <v>52707</v>
      </c>
      <c r="D15" s="15">
        <v>225644</v>
      </c>
      <c r="E15" s="16">
        <v>55557</v>
      </c>
      <c r="F15" s="16">
        <v>191576.61046219995</v>
      </c>
      <c r="G15" s="16">
        <v>60001</v>
      </c>
      <c r="H15" s="16">
        <v>233863.32977300009</v>
      </c>
      <c r="I15" s="17">
        <f t="shared" si="0"/>
        <v>7.9989920262073189E-2</v>
      </c>
      <c r="J15" s="17">
        <f t="shared" si="1"/>
        <v>0.2207300735135605</v>
      </c>
      <c r="K15" s="17">
        <f t="shared" si="2"/>
        <v>0.13838769043960006</v>
      </c>
      <c r="L15" s="17">
        <f t="shared" si="3"/>
        <v>3.6426094968180375E-2</v>
      </c>
    </row>
    <row r="16" spans="1:12" ht="24.9" customHeight="1" x14ac:dyDescent="0.3">
      <c r="A16" s="32">
        <v>9</v>
      </c>
      <c r="B16" s="33" t="s">
        <v>37</v>
      </c>
      <c r="C16" s="14">
        <v>47803</v>
      </c>
      <c r="D16" s="15">
        <v>385440</v>
      </c>
      <c r="E16" s="16">
        <v>42833</v>
      </c>
      <c r="F16" s="16">
        <v>385779.54000000004</v>
      </c>
      <c r="G16" s="16">
        <v>42931</v>
      </c>
      <c r="H16" s="16">
        <v>399517.67</v>
      </c>
      <c r="I16" s="17">
        <f t="shared" si="0"/>
        <v>2.2879555482922045E-3</v>
      </c>
      <c r="J16" s="17">
        <f t="shared" si="1"/>
        <v>3.561134942511452E-2</v>
      </c>
      <c r="K16" s="17">
        <f t="shared" si="2"/>
        <v>-0.10191828964709328</v>
      </c>
      <c r="L16" s="17">
        <f t="shared" si="3"/>
        <v>3.6523635325861309E-2</v>
      </c>
    </row>
    <row r="17" spans="1:12" ht="24.9" customHeight="1" x14ac:dyDescent="0.3">
      <c r="A17" s="32">
        <v>10</v>
      </c>
      <c r="B17" s="33" t="s">
        <v>38</v>
      </c>
      <c r="C17" s="14">
        <v>30210</v>
      </c>
      <c r="D17" s="15">
        <v>476722</v>
      </c>
      <c r="E17" s="16">
        <v>32695</v>
      </c>
      <c r="F17" s="16">
        <v>411970.10000000003</v>
      </c>
      <c r="G17" s="16">
        <v>34480</v>
      </c>
      <c r="H17" s="16">
        <v>530915.75119999994</v>
      </c>
      <c r="I17" s="17">
        <f t="shared" si="0"/>
        <v>5.4595503899678849E-2</v>
      </c>
      <c r="J17" s="17">
        <f t="shared" si="1"/>
        <v>0.28872399040609958</v>
      </c>
      <c r="K17" s="17">
        <f t="shared" si="2"/>
        <v>0.14134392585236677</v>
      </c>
      <c r="L17" s="17">
        <f t="shared" si="3"/>
        <v>0.11367998791748637</v>
      </c>
    </row>
    <row r="18" spans="1:12" ht="24.9" customHeight="1" x14ac:dyDescent="0.3">
      <c r="A18" s="32">
        <v>11</v>
      </c>
      <c r="B18" s="33" t="s">
        <v>39</v>
      </c>
      <c r="C18" s="18">
        <v>327580</v>
      </c>
      <c r="D18" s="16">
        <v>1495669</v>
      </c>
      <c r="E18" s="16">
        <v>316948</v>
      </c>
      <c r="F18" s="16">
        <v>1385980.6104533887</v>
      </c>
      <c r="G18" s="16">
        <v>322869</v>
      </c>
      <c r="H18" s="16">
        <v>1851331.37769</v>
      </c>
      <c r="I18" s="17">
        <f t="shared" si="0"/>
        <v>1.8681297878516349E-2</v>
      </c>
      <c r="J18" s="17">
        <f t="shared" si="1"/>
        <v>0.33575561138938559</v>
      </c>
      <c r="K18" s="17">
        <f t="shared" si="2"/>
        <v>-1.4381219854691984E-2</v>
      </c>
      <c r="L18" s="17">
        <f t="shared" si="3"/>
        <v>0.23779484477514745</v>
      </c>
    </row>
    <row r="19" spans="1:12" ht="24.9" customHeight="1" thickBot="1" x14ac:dyDescent="0.35">
      <c r="A19" s="34">
        <v>12</v>
      </c>
      <c r="B19" s="35" t="s">
        <v>40</v>
      </c>
      <c r="C19" s="19">
        <v>92809</v>
      </c>
      <c r="D19" s="20">
        <v>595294</v>
      </c>
      <c r="E19" s="21">
        <v>100951</v>
      </c>
      <c r="F19" s="21">
        <v>646603.1168795001</v>
      </c>
      <c r="G19" s="21">
        <v>92665</v>
      </c>
      <c r="H19" s="21">
        <v>632609.0604211</v>
      </c>
      <c r="I19" s="22">
        <f t="shared" si="0"/>
        <v>-8.2079424671375217E-2</v>
      </c>
      <c r="J19" s="22">
        <f t="shared" si="1"/>
        <v>-2.1642420355063037E-2</v>
      </c>
      <c r="K19" s="22">
        <f t="shared" si="2"/>
        <v>-1.5515736620370869E-3</v>
      </c>
      <c r="L19" s="22">
        <f t="shared" si="3"/>
        <v>6.2683414281178712E-2</v>
      </c>
    </row>
    <row r="20" spans="1:12" s="31" customFormat="1" ht="24.9" customHeight="1" thickBot="1" x14ac:dyDescent="0.55000000000000004">
      <c r="A20" s="27"/>
      <c r="B20" s="28" t="s">
        <v>7</v>
      </c>
      <c r="C20" s="29">
        <v>1716841</v>
      </c>
      <c r="D20" s="30">
        <v>8828862</v>
      </c>
      <c r="E20" s="30">
        <v>1664489</v>
      </c>
      <c r="F20" s="30">
        <v>9092840.5960484892</v>
      </c>
      <c r="G20" s="30">
        <v>1665860.3559990425</v>
      </c>
      <c r="H20" s="30">
        <v>8998592.3829418737</v>
      </c>
      <c r="I20" s="75">
        <f t="shared" si="0"/>
        <v>8.2389009422261894E-4</v>
      </c>
      <c r="J20" s="75">
        <f t="shared" si="1"/>
        <v>-1.0365101214638392E-2</v>
      </c>
      <c r="K20" s="75">
        <f t="shared" si="2"/>
        <v>-2.9694446952838082E-2</v>
      </c>
      <c r="L20" s="76">
        <f t="shared" si="3"/>
        <v>1.9224491553030701E-2</v>
      </c>
    </row>
    <row r="21" spans="1:12" ht="24.9" customHeight="1" x14ac:dyDescent="0.3">
      <c r="A21" s="1" t="s">
        <v>8</v>
      </c>
      <c r="B21" s="68" t="s">
        <v>9</v>
      </c>
      <c r="C21" s="69"/>
      <c r="D21" s="69"/>
      <c r="E21" s="69"/>
      <c r="F21" s="69"/>
      <c r="G21" s="69"/>
      <c r="H21" s="69"/>
      <c r="I21" s="74"/>
      <c r="J21" s="74"/>
      <c r="K21" s="74"/>
      <c r="L21" s="74"/>
    </row>
    <row r="22" spans="1:12" ht="24.9" customHeight="1" x14ac:dyDescent="0.3">
      <c r="A22" s="32">
        <v>13</v>
      </c>
      <c r="B22" s="33" t="s">
        <v>10</v>
      </c>
      <c r="C22" s="18">
        <v>25429</v>
      </c>
      <c r="D22" s="16">
        <v>178851</v>
      </c>
      <c r="E22" s="16">
        <v>26377</v>
      </c>
      <c r="F22" s="16">
        <v>160242.89643699999</v>
      </c>
      <c r="G22" s="16">
        <v>26077</v>
      </c>
      <c r="H22" s="16">
        <v>155869.03972699991</v>
      </c>
      <c r="I22" s="17">
        <f t="shared" si="0"/>
        <v>-1.1373545134018273E-2</v>
      </c>
      <c r="J22" s="17">
        <f t="shared" si="0"/>
        <v>-2.7295167569063979E-2</v>
      </c>
      <c r="K22" s="17">
        <f t="shared" si="2"/>
        <v>2.5482716583428371E-2</v>
      </c>
      <c r="L22" s="17">
        <f t="shared" si="3"/>
        <v>-0.12849780137097411</v>
      </c>
    </row>
    <row r="23" spans="1:12" ht="24.9" customHeight="1" x14ac:dyDescent="0.3">
      <c r="A23" s="32">
        <v>14</v>
      </c>
      <c r="B23" s="33" t="s">
        <v>11</v>
      </c>
      <c r="C23" s="14">
        <v>3201</v>
      </c>
      <c r="D23" s="15">
        <v>27102</v>
      </c>
      <c r="E23" s="16">
        <v>4159</v>
      </c>
      <c r="F23" s="16">
        <v>26002.810627899995</v>
      </c>
      <c r="G23" s="16">
        <v>3380</v>
      </c>
      <c r="H23" s="16">
        <v>27206.503015000002</v>
      </c>
      <c r="I23" s="17">
        <f t="shared" ref="I23:I49" si="4">(G23-E23)/E23</f>
        <v>-0.187304640538591</v>
      </c>
      <c r="J23" s="17">
        <f t="shared" ref="J23:J49" si="5">(H23-F23)/F23</f>
        <v>4.6290856950997925E-2</v>
      </c>
      <c r="K23" s="17">
        <f t="shared" si="2"/>
        <v>5.592002499218994E-2</v>
      </c>
      <c r="L23" s="17">
        <f t="shared" si="3"/>
        <v>3.8559152461073742E-3</v>
      </c>
    </row>
    <row r="24" spans="1:12" ht="24.9" customHeight="1" x14ac:dyDescent="0.3">
      <c r="A24" s="32">
        <v>15</v>
      </c>
      <c r="B24" s="33" t="s">
        <v>12</v>
      </c>
      <c r="C24" s="14">
        <v>507401</v>
      </c>
      <c r="D24" s="15">
        <v>2320524</v>
      </c>
      <c r="E24" s="16">
        <v>476971</v>
      </c>
      <c r="F24" s="16">
        <v>1962141.8500304753</v>
      </c>
      <c r="G24" s="16">
        <v>506336</v>
      </c>
      <c r="H24" s="16">
        <v>2817120.7003850308</v>
      </c>
      <c r="I24" s="17">
        <f t="shared" si="4"/>
        <v>6.156558784496332E-2</v>
      </c>
      <c r="J24" s="17">
        <f t="shared" si="5"/>
        <v>0.43573753362493967</v>
      </c>
      <c r="K24" s="17">
        <f t="shared" si="2"/>
        <v>-2.0989316142459315E-3</v>
      </c>
      <c r="L24" s="17">
        <f t="shared" si="3"/>
        <v>0.21400196696307852</v>
      </c>
    </row>
    <row r="25" spans="1:12" ht="24.9" customHeight="1" x14ac:dyDescent="0.3">
      <c r="A25" s="32">
        <v>16</v>
      </c>
      <c r="B25" s="33" t="s">
        <v>13</v>
      </c>
      <c r="C25" s="18">
        <v>113594</v>
      </c>
      <c r="D25" s="16">
        <v>865829.098</v>
      </c>
      <c r="E25" s="16">
        <v>104659</v>
      </c>
      <c r="F25" s="16">
        <v>818995.12340829999</v>
      </c>
      <c r="G25" s="16">
        <v>87531</v>
      </c>
      <c r="H25" s="16">
        <v>695411.39231149992</v>
      </c>
      <c r="I25" s="17">
        <f t="shared" si="4"/>
        <v>-0.16365529959200834</v>
      </c>
      <c r="J25" s="17">
        <f t="shared" si="5"/>
        <v>-0.15089678505349161</v>
      </c>
      <c r="K25" s="17">
        <f t="shared" si="2"/>
        <v>-0.22943993520784547</v>
      </c>
      <c r="L25" s="17">
        <f t="shared" si="3"/>
        <v>-0.19682603192957149</v>
      </c>
    </row>
    <row r="26" spans="1:12" ht="24.9" customHeight="1" x14ac:dyDescent="0.3">
      <c r="A26" s="32">
        <v>17</v>
      </c>
      <c r="B26" s="33" t="s">
        <v>14</v>
      </c>
      <c r="C26" s="18">
        <v>18291</v>
      </c>
      <c r="D26" s="16">
        <v>353385</v>
      </c>
      <c r="E26" s="16">
        <v>15869</v>
      </c>
      <c r="F26" s="16">
        <v>337323.89417244389</v>
      </c>
      <c r="G26" s="16">
        <v>15903</v>
      </c>
      <c r="H26" s="16">
        <v>334741.0920239492</v>
      </c>
      <c r="I26" s="17">
        <f t="shared" si="4"/>
        <v>2.142542063141975E-3</v>
      </c>
      <c r="J26" s="17">
        <f t="shared" si="5"/>
        <v>-7.6567423568706236E-3</v>
      </c>
      <c r="K26" s="17">
        <f t="shared" si="2"/>
        <v>-0.13055601115302609</v>
      </c>
      <c r="L26" s="17">
        <f t="shared" si="3"/>
        <v>-5.2758062668338504E-2</v>
      </c>
    </row>
    <row r="27" spans="1:12" ht="24.9" customHeight="1" x14ac:dyDescent="0.3">
      <c r="A27" s="32">
        <v>18</v>
      </c>
      <c r="B27" s="33" t="s">
        <v>15</v>
      </c>
      <c r="C27" s="18">
        <v>63818</v>
      </c>
      <c r="D27" s="16">
        <v>124407</v>
      </c>
      <c r="E27" s="16">
        <v>50619</v>
      </c>
      <c r="F27" s="16">
        <v>118002.18899568</v>
      </c>
      <c r="G27" s="16">
        <v>53589</v>
      </c>
      <c r="H27" s="16">
        <v>147726.24090121</v>
      </c>
      <c r="I27" s="17">
        <f t="shared" si="4"/>
        <v>5.8673620577253602E-2</v>
      </c>
      <c r="J27" s="17">
        <f t="shared" si="5"/>
        <v>0.25189407212283305</v>
      </c>
      <c r="K27" s="17">
        <f t="shared" si="2"/>
        <v>-0.16028393243285594</v>
      </c>
      <c r="L27" s="17">
        <f t="shared" si="3"/>
        <v>0.18744315754909285</v>
      </c>
    </row>
    <row r="28" spans="1:12" ht="24.9" customHeight="1" x14ac:dyDescent="0.3">
      <c r="A28" s="32">
        <v>19</v>
      </c>
      <c r="B28" s="33" t="s">
        <v>16</v>
      </c>
      <c r="C28" s="18">
        <v>19554</v>
      </c>
      <c r="D28" s="16">
        <v>47936</v>
      </c>
      <c r="E28" s="16">
        <v>20816</v>
      </c>
      <c r="F28" s="16">
        <v>45274.499999999993</v>
      </c>
      <c r="G28" s="16">
        <v>10707</v>
      </c>
      <c r="H28" s="16">
        <v>28274.75</v>
      </c>
      <c r="I28" s="17">
        <f t="shared" si="4"/>
        <v>-0.48563604919292852</v>
      </c>
      <c r="J28" s="17">
        <f t="shared" si="5"/>
        <v>-0.37548178334382482</v>
      </c>
      <c r="K28" s="17">
        <f t="shared" si="2"/>
        <v>-0.45243939858852411</v>
      </c>
      <c r="L28" s="17">
        <f t="shared" si="3"/>
        <v>-0.41015625</v>
      </c>
    </row>
    <row r="29" spans="1:12" ht="24.9" customHeight="1" x14ac:dyDescent="0.3">
      <c r="A29" s="32">
        <v>20</v>
      </c>
      <c r="B29" s="33" t="s">
        <v>17</v>
      </c>
      <c r="C29" s="18">
        <v>37041</v>
      </c>
      <c r="D29" s="16">
        <v>192881</v>
      </c>
      <c r="E29" s="16">
        <v>295224</v>
      </c>
      <c r="F29" s="16">
        <v>213598.36317708358</v>
      </c>
      <c r="G29" s="16">
        <v>318836</v>
      </c>
      <c r="H29" s="16">
        <v>232613.46713561355</v>
      </c>
      <c r="I29" s="17">
        <f t="shared" si="4"/>
        <v>7.997994742974826E-2</v>
      </c>
      <c r="J29" s="17">
        <f t="shared" si="5"/>
        <v>8.9022704461295496E-2</v>
      </c>
      <c r="K29" s="17">
        <f t="shared" si="2"/>
        <v>7.607650981344996</v>
      </c>
      <c r="L29" s="17">
        <f t="shared" si="3"/>
        <v>0.20599471765292357</v>
      </c>
    </row>
    <row r="30" spans="1:12" ht="24.9" customHeight="1" x14ac:dyDescent="0.3">
      <c r="A30" s="32">
        <v>21</v>
      </c>
      <c r="B30" s="35" t="s">
        <v>18</v>
      </c>
      <c r="C30" s="42">
        <v>61664</v>
      </c>
      <c r="D30" s="21">
        <v>689533</v>
      </c>
      <c r="E30" s="16">
        <v>68267</v>
      </c>
      <c r="F30" s="16">
        <v>739301.26029999997</v>
      </c>
      <c r="G30" s="16">
        <v>71977</v>
      </c>
      <c r="H30" s="16">
        <v>779657.34262459993</v>
      </c>
      <c r="I30" s="17">
        <f t="shared" si="4"/>
        <v>5.4345437766417155E-2</v>
      </c>
      <c r="J30" s="17">
        <f t="shared" si="5"/>
        <v>5.4586789569686288E-2</v>
      </c>
      <c r="K30" s="17">
        <f t="shared" si="2"/>
        <v>0.16724507005708356</v>
      </c>
      <c r="L30" s="17">
        <f t="shared" si="3"/>
        <v>0.13070345092200072</v>
      </c>
    </row>
    <row r="31" spans="1:12" ht="24.9" customHeight="1" x14ac:dyDescent="0.3">
      <c r="A31" s="32">
        <v>22</v>
      </c>
      <c r="B31" s="33" t="s">
        <v>41</v>
      </c>
      <c r="C31" s="18">
        <v>30890</v>
      </c>
      <c r="D31" s="16">
        <v>13011</v>
      </c>
      <c r="E31" s="16">
        <v>30890</v>
      </c>
      <c r="F31" s="16">
        <v>14110</v>
      </c>
      <c r="G31" s="16">
        <v>28773</v>
      </c>
      <c r="H31" s="16">
        <v>14771.3</v>
      </c>
      <c r="I31" s="17">
        <f t="shared" si="4"/>
        <v>-6.8533505988993201E-2</v>
      </c>
      <c r="J31" s="17">
        <f t="shared" si="5"/>
        <v>4.6867469879518023E-2</v>
      </c>
      <c r="K31" s="17">
        <f t="shared" si="2"/>
        <v>-6.8533505988993201E-2</v>
      </c>
      <c r="L31" s="17">
        <f t="shared" si="3"/>
        <v>0.1352932134347859</v>
      </c>
    </row>
    <row r="32" spans="1:12" ht="24.9" customHeight="1" x14ac:dyDescent="0.3">
      <c r="A32" s="32">
        <v>23</v>
      </c>
      <c r="B32" s="33" t="s">
        <v>54</v>
      </c>
      <c r="E32" s="16">
        <v>120017</v>
      </c>
      <c r="F32" s="16">
        <v>74528.782795399908</v>
      </c>
      <c r="G32" s="16">
        <v>110990</v>
      </c>
      <c r="H32" s="16">
        <v>68176.119078200019</v>
      </c>
      <c r="I32" s="17">
        <f t="shared" si="4"/>
        <v>-7.5214344634510114E-2</v>
      </c>
      <c r="J32" s="17">
        <f t="shared" si="5"/>
        <v>-8.5237722647900124E-2</v>
      </c>
      <c r="K32" s="17">
        <v>0</v>
      </c>
      <c r="L32" s="17">
        <v>0</v>
      </c>
    </row>
    <row r="33" spans="1:12" ht="24.9" customHeight="1" x14ac:dyDescent="0.3">
      <c r="A33" s="32">
        <v>23</v>
      </c>
      <c r="B33" s="33" t="s">
        <v>42</v>
      </c>
      <c r="C33" s="18">
        <v>18205</v>
      </c>
      <c r="D33" s="16">
        <v>80020</v>
      </c>
      <c r="E33" s="16">
        <v>25955</v>
      </c>
      <c r="F33" s="16">
        <v>114541.90627910683</v>
      </c>
      <c r="G33" s="16">
        <v>27438</v>
      </c>
      <c r="H33" s="16">
        <v>122398.99928267823</v>
      </c>
      <c r="I33" s="17">
        <f t="shared" si="4"/>
        <v>5.7137353111153921E-2</v>
      </c>
      <c r="J33" s="17">
        <f t="shared" si="5"/>
        <v>6.859579396579836E-2</v>
      </c>
      <c r="K33" s="17">
        <f t="shared" si="2"/>
        <v>0.50716836034056578</v>
      </c>
      <c r="L33" s="17">
        <f t="shared" si="3"/>
        <v>0.5296050897610376</v>
      </c>
    </row>
    <row r="34" spans="1:12" ht="24.9" customHeight="1" x14ac:dyDescent="0.3">
      <c r="A34" s="32">
        <v>24</v>
      </c>
      <c r="B34" s="33" t="s">
        <v>43</v>
      </c>
      <c r="C34" s="18">
        <v>26240</v>
      </c>
      <c r="D34" s="16">
        <v>220606</v>
      </c>
      <c r="E34" s="16">
        <v>27497</v>
      </c>
      <c r="F34" s="16">
        <v>233090.48344340007</v>
      </c>
      <c r="G34" s="16">
        <v>29723</v>
      </c>
      <c r="H34" s="16">
        <v>271641.32546819985</v>
      </c>
      <c r="I34" s="17">
        <f t="shared" si="4"/>
        <v>8.0954285922100591E-2</v>
      </c>
      <c r="J34" s="17">
        <f t="shared" si="5"/>
        <v>0.16539002989438156</v>
      </c>
      <c r="K34" s="17">
        <f t="shared" si="2"/>
        <v>0.13273628048780489</v>
      </c>
      <c r="L34" s="17">
        <f t="shared" si="3"/>
        <v>0.231341511419453</v>
      </c>
    </row>
    <row r="35" spans="1:12" ht="24.9" customHeight="1" x14ac:dyDescent="0.3">
      <c r="A35" s="32">
        <v>25</v>
      </c>
      <c r="B35" s="33" t="s">
        <v>44</v>
      </c>
      <c r="C35" s="14">
        <v>159091</v>
      </c>
      <c r="D35" s="15">
        <v>35659</v>
      </c>
      <c r="E35" s="16">
        <v>132390</v>
      </c>
      <c r="F35" s="16">
        <v>28541.392753200002</v>
      </c>
      <c r="G35" s="16">
        <v>123405</v>
      </c>
      <c r="H35" s="16">
        <v>28935.446600699997</v>
      </c>
      <c r="I35" s="17">
        <f t="shared" si="4"/>
        <v>-6.7867663720824839E-2</v>
      </c>
      <c r="J35" s="17">
        <f t="shared" si="5"/>
        <v>1.3806398689349709E-2</v>
      </c>
      <c r="K35" s="17">
        <f t="shared" si="2"/>
        <v>-0.22431187182178752</v>
      </c>
      <c r="L35" s="17">
        <f t="shared" si="3"/>
        <v>-0.18855137270534794</v>
      </c>
    </row>
    <row r="36" spans="1:12" ht="24.9" customHeight="1" thickBot="1" x14ac:dyDescent="0.35">
      <c r="A36" s="32">
        <v>26</v>
      </c>
      <c r="B36" s="35" t="s">
        <v>45</v>
      </c>
      <c r="C36" s="42">
        <v>68789</v>
      </c>
      <c r="D36" s="21">
        <v>23866</v>
      </c>
      <c r="E36" s="21">
        <v>68789</v>
      </c>
      <c r="F36" s="21">
        <v>23866</v>
      </c>
      <c r="G36" s="21">
        <v>58672</v>
      </c>
      <c r="H36" s="21">
        <v>25456.799969999993</v>
      </c>
      <c r="I36" s="22">
        <f t="shared" si="4"/>
        <v>-0.1470729331724549</v>
      </c>
      <c r="J36" s="22">
        <f t="shared" si="5"/>
        <v>6.6655491913181625E-2</v>
      </c>
      <c r="K36" s="22">
        <f t="shared" si="2"/>
        <v>-0.1470729331724549</v>
      </c>
      <c r="L36" s="22">
        <f t="shared" si="3"/>
        <v>6.6655491913181625E-2</v>
      </c>
    </row>
    <row r="37" spans="1:12" s="31" customFormat="1" ht="24.9" customHeight="1" thickBot="1" x14ac:dyDescent="0.55000000000000004">
      <c r="A37" s="27"/>
      <c r="B37" s="28" t="s">
        <v>7</v>
      </c>
      <c r="C37" s="77">
        <v>1153208</v>
      </c>
      <c r="D37" s="78">
        <v>5173610.0980000002</v>
      </c>
      <c r="E37" s="43">
        <v>1468499</v>
      </c>
      <c r="F37" s="29">
        <v>4909561.4524199888</v>
      </c>
      <c r="G37" s="43">
        <v>1473337</v>
      </c>
      <c r="H37" s="29">
        <v>5750000.5185236819</v>
      </c>
      <c r="I37" s="75">
        <f t="shared" si="4"/>
        <v>3.2945204593261557E-3</v>
      </c>
      <c r="J37" s="75">
        <f t="shared" si="5"/>
        <v>0.17118414225967768</v>
      </c>
      <c r="K37" s="75">
        <f t="shared" si="2"/>
        <v>0.2775986639010482</v>
      </c>
      <c r="L37" s="76">
        <f t="shared" si="3"/>
        <v>0.11140971383724899</v>
      </c>
    </row>
    <row r="38" spans="1:12" ht="24.9" customHeight="1" x14ac:dyDescent="0.3">
      <c r="A38" s="1" t="s">
        <v>19</v>
      </c>
      <c r="B38" s="49" t="s">
        <v>20</v>
      </c>
      <c r="C38" s="50"/>
      <c r="D38" s="50"/>
      <c r="E38" s="50"/>
      <c r="F38" s="50"/>
      <c r="G38" s="50"/>
      <c r="H38" s="51"/>
      <c r="I38" s="74"/>
      <c r="J38" s="74"/>
      <c r="K38" s="74"/>
      <c r="L38" s="74"/>
    </row>
    <row r="39" spans="1:12" ht="24.9" customHeight="1" thickBot="1" x14ac:dyDescent="0.35">
      <c r="A39" s="34">
        <v>27</v>
      </c>
      <c r="B39" s="35" t="s">
        <v>21</v>
      </c>
      <c r="C39" s="19">
        <v>309273</v>
      </c>
      <c r="D39" s="20">
        <v>664846</v>
      </c>
      <c r="E39" s="21">
        <v>328102</v>
      </c>
      <c r="F39" s="21">
        <v>698920.65</v>
      </c>
      <c r="G39" s="21">
        <v>339482</v>
      </c>
      <c r="H39" s="21">
        <v>744396.0373789001</v>
      </c>
      <c r="I39" s="22">
        <f t="shared" si="4"/>
        <v>3.4684335968692664E-2</v>
      </c>
      <c r="J39" s="22">
        <f t="shared" si="5"/>
        <v>6.5065164949554832E-2</v>
      </c>
      <c r="K39" s="22">
        <f t="shared" si="2"/>
        <v>9.7677456486663886E-2</v>
      </c>
      <c r="L39" s="22">
        <f t="shared" si="3"/>
        <v>0.11965182520297948</v>
      </c>
    </row>
    <row r="40" spans="1:12" s="31" customFormat="1" ht="24.9" customHeight="1" thickBot="1" x14ac:dyDescent="0.55000000000000004">
      <c r="A40" s="27"/>
      <c r="B40" s="28" t="s">
        <v>7</v>
      </c>
      <c r="C40" s="29">
        <v>309273</v>
      </c>
      <c r="D40" s="29">
        <v>664846</v>
      </c>
      <c r="E40" s="29">
        <f>E39</f>
        <v>328102</v>
      </c>
      <c r="F40" s="29">
        <f>F39</f>
        <v>698920.65</v>
      </c>
      <c r="G40" s="29">
        <v>339482</v>
      </c>
      <c r="H40" s="29">
        <v>744396.0373789001</v>
      </c>
      <c r="I40" s="75">
        <f t="shared" si="4"/>
        <v>3.4684335968692664E-2</v>
      </c>
      <c r="J40" s="75">
        <f t="shared" si="5"/>
        <v>6.5065164949554832E-2</v>
      </c>
      <c r="K40" s="75">
        <f t="shared" si="2"/>
        <v>9.7677456486663886E-2</v>
      </c>
      <c r="L40" s="76">
        <f t="shared" si="3"/>
        <v>0.11965182520297948</v>
      </c>
    </row>
    <row r="41" spans="1:12" ht="24.9" customHeight="1" x14ac:dyDescent="0.3">
      <c r="A41" s="1" t="s">
        <v>22</v>
      </c>
      <c r="B41" s="40" t="s">
        <v>23</v>
      </c>
      <c r="C41" s="6"/>
      <c r="D41" s="8"/>
      <c r="E41" s="7"/>
      <c r="F41" s="7"/>
      <c r="I41" s="74"/>
      <c r="J41" s="74"/>
      <c r="K41" s="74"/>
      <c r="L41" s="74"/>
    </row>
    <row r="42" spans="1:12" ht="24.6" customHeight="1" thickBot="1" x14ac:dyDescent="0.35">
      <c r="A42" s="34">
        <v>28</v>
      </c>
      <c r="B42" s="35" t="s">
        <v>46</v>
      </c>
      <c r="C42" s="19">
        <v>1282621</v>
      </c>
      <c r="D42" s="20">
        <v>1001257</v>
      </c>
      <c r="E42" s="21">
        <v>1336061</v>
      </c>
      <c r="F42" s="21">
        <v>973222.29845949996</v>
      </c>
      <c r="G42" s="21">
        <v>1243030</v>
      </c>
      <c r="H42" s="21">
        <v>964521.50650960009</v>
      </c>
      <c r="I42" s="22">
        <f t="shared" si="4"/>
        <v>-6.9630802785202173E-2</v>
      </c>
      <c r="J42" s="22">
        <f t="shared" si="5"/>
        <v>-8.940189680890203E-3</v>
      </c>
      <c r="K42" s="22">
        <f t="shared" si="2"/>
        <v>-3.0867263205576707E-2</v>
      </c>
      <c r="L42" s="22">
        <f t="shared" si="3"/>
        <v>-3.6689374946092673E-2</v>
      </c>
    </row>
    <row r="43" spans="1:12" s="31" customFormat="1" ht="24.9" customHeight="1" thickBot="1" x14ac:dyDescent="0.55000000000000004">
      <c r="A43" s="27"/>
      <c r="B43" s="28" t="s">
        <v>7</v>
      </c>
      <c r="C43" s="29">
        <v>1282621</v>
      </c>
      <c r="D43" s="30">
        <v>1001257</v>
      </c>
      <c r="E43" s="30">
        <f t="shared" ref="E43:F43" si="6">SUM(E42:E42)</f>
        <v>1336061</v>
      </c>
      <c r="F43" s="30">
        <f t="shared" si="6"/>
        <v>973222.29845949996</v>
      </c>
      <c r="G43" s="30">
        <v>1243030</v>
      </c>
      <c r="H43" s="30">
        <v>964521.50650960009</v>
      </c>
      <c r="I43" s="75">
        <f t="shared" si="4"/>
        <v>-6.9630802785202173E-2</v>
      </c>
      <c r="J43" s="75">
        <f t="shared" si="5"/>
        <v>-8.940189680890203E-3</v>
      </c>
      <c r="K43" s="75">
        <f t="shared" si="2"/>
        <v>-3.0867263205576707E-2</v>
      </c>
      <c r="L43" s="76">
        <f t="shared" si="3"/>
        <v>-3.6689374946092673E-2</v>
      </c>
    </row>
    <row r="44" spans="1:12" ht="24.9" customHeight="1" thickBot="1" x14ac:dyDescent="0.35">
      <c r="A44" s="4"/>
      <c r="B44" s="41" t="s">
        <v>24</v>
      </c>
      <c r="C44" s="9"/>
      <c r="D44" s="3"/>
      <c r="E44" s="10"/>
      <c r="F44" s="10"/>
      <c r="I44" s="74"/>
      <c r="J44" s="74"/>
      <c r="K44" s="74"/>
      <c r="L44" s="74"/>
    </row>
    <row r="45" spans="1:12" s="31" customFormat="1" ht="24.9" customHeight="1" thickBot="1" x14ac:dyDescent="0.55000000000000004">
      <c r="A45" s="36"/>
      <c r="B45" s="37" t="s">
        <v>25</v>
      </c>
      <c r="C45" s="29">
        <v>2870049</v>
      </c>
      <c r="D45" s="30">
        <v>14002472.098000001</v>
      </c>
      <c r="E45" s="30">
        <f>E37+E20</f>
        <v>3132988</v>
      </c>
      <c r="F45" s="30">
        <f>F37+F20</f>
        <v>14002402.048468478</v>
      </c>
      <c r="G45" s="30">
        <v>3139197.3559990423</v>
      </c>
      <c r="H45" s="30">
        <v>14748592.901465556</v>
      </c>
      <c r="I45" s="17">
        <f t="shared" si="4"/>
        <v>1.9819277951407029E-3</v>
      </c>
      <c r="J45" s="17">
        <f t="shared" si="5"/>
        <v>5.3290203381832817E-2</v>
      </c>
      <c r="K45" s="17">
        <f t="shared" si="2"/>
        <v>9.3778313889080742E-2</v>
      </c>
      <c r="L45" s="17">
        <f t="shared" si="3"/>
        <v>5.3284934134746414E-2</v>
      </c>
    </row>
    <row r="46" spans="1:12" ht="24.9" customHeight="1" thickBot="1" x14ac:dyDescent="0.35">
      <c r="A46" s="4"/>
      <c r="B46" s="41" t="s">
        <v>26</v>
      </c>
      <c r="C46" s="23">
        <v>309273</v>
      </c>
      <c r="D46" s="23">
        <v>664846</v>
      </c>
      <c r="E46" s="21">
        <v>328102</v>
      </c>
      <c r="F46" s="21">
        <v>698920.65</v>
      </c>
      <c r="G46" s="21">
        <v>339482</v>
      </c>
      <c r="H46" s="21">
        <v>744396.0373789001</v>
      </c>
      <c r="I46" s="22">
        <f t="shared" si="4"/>
        <v>3.4684335968692664E-2</v>
      </c>
      <c r="J46" s="22">
        <f t="shared" si="5"/>
        <v>6.5065164949554832E-2</v>
      </c>
      <c r="K46" s="22">
        <f t="shared" si="2"/>
        <v>9.7677456486663886E-2</v>
      </c>
      <c r="L46" s="22">
        <f t="shared" si="3"/>
        <v>0.11965182520297948</v>
      </c>
    </row>
    <row r="47" spans="1:12" s="31" customFormat="1" ht="24.9" customHeight="1" thickBot="1" x14ac:dyDescent="0.55000000000000004">
      <c r="A47" s="79"/>
      <c r="B47" s="80" t="s">
        <v>27</v>
      </c>
      <c r="C47" s="38">
        <v>3179322</v>
      </c>
      <c r="D47" s="39">
        <v>14667318.098000001</v>
      </c>
      <c r="E47" s="39">
        <f>E45+E46</f>
        <v>3461090</v>
      </c>
      <c r="F47" s="39">
        <f>F45+F46</f>
        <v>14701322.698468478</v>
      </c>
      <c r="G47" s="39">
        <v>3478679.3559990423</v>
      </c>
      <c r="H47" s="39">
        <v>15492988.938844455</v>
      </c>
      <c r="I47" s="75">
        <f t="shared" si="4"/>
        <v>5.0820279157844147E-3</v>
      </c>
      <c r="J47" s="75">
        <f t="shared" si="5"/>
        <v>5.3850000888590079E-2</v>
      </c>
      <c r="K47" s="75">
        <f t="shared" si="2"/>
        <v>9.4157608445776267E-2</v>
      </c>
      <c r="L47" s="76">
        <f t="shared" si="3"/>
        <v>5.6293238840783077E-2</v>
      </c>
    </row>
    <row r="48" spans="1:12" ht="24.9" customHeight="1" thickBot="1" x14ac:dyDescent="0.35">
      <c r="A48" s="2"/>
      <c r="B48" s="41" t="s">
        <v>28</v>
      </c>
      <c r="C48" s="9"/>
      <c r="D48" s="3"/>
      <c r="E48" s="10"/>
      <c r="F48" s="10"/>
      <c r="I48" s="24"/>
      <c r="J48" s="24"/>
      <c r="K48" s="24"/>
      <c r="L48" s="24"/>
    </row>
    <row r="49" spans="1:12" s="31" customFormat="1" ht="24.9" customHeight="1" thickBot="1" x14ac:dyDescent="0.55000000000000004">
      <c r="A49" s="79"/>
      <c r="B49" s="80" t="s">
        <v>29</v>
      </c>
      <c r="C49" s="38">
        <f>C47+C43</f>
        <v>4461943</v>
      </c>
      <c r="D49" s="39">
        <f t="shared" ref="D49" si="7">D47+D43</f>
        <v>15668575.098000001</v>
      </c>
      <c r="E49" s="39">
        <f>E47+E43</f>
        <v>4797151</v>
      </c>
      <c r="F49" s="39">
        <f>F47+F43</f>
        <v>15674544.996927978</v>
      </c>
      <c r="G49" s="39">
        <v>4721709.3559990423</v>
      </c>
      <c r="H49" s="39">
        <v>16457510.445354056</v>
      </c>
      <c r="I49" s="75">
        <f t="shared" si="4"/>
        <v>-1.5726343406942522E-2</v>
      </c>
      <c r="J49" s="75">
        <f t="shared" si="5"/>
        <v>4.9951398817607073E-2</v>
      </c>
      <c r="K49" s="75">
        <f t="shared" si="2"/>
        <v>5.8218214799929599E-2</v>
      </c>
      <c r="L49" s="76">
        <f t="shared" si="3"/>
        <v>5.0351441813924563E-2</v>
      </c>
    </row>
    <row r="50" spans="1:12" ht="24" customHeight="1" x14ac:dyDescent="0.35">
      <c r="K50" s="44" t="s">
        <v>52</v>
      </c>
    </row>
  </sheetData>
  <mergeCells count="14">
    <mergeCell ref="K1:L1"/>
    <mergeCell ref="A2:L2"/>
    <mergeCell ref="B38:H38"/>
    <mergeCell ref="B7:L7"/>
    <mergeCell ref="A4:A6"/>
    <mergeCell ref="C4:L4"/>
    <mergeCell ref="C5:D5"/>
    <mergeCell ref="G5:H5"/>
    <mergeCell ref="K5:L5"/>
    <mergeCell ref="B4:B6"/>
    <mergeCell ref="B21:H21"/>
    <mergeCell ref="E5:F5"/>
    <mergeCell ref="I5:J5"/>
    <mergeCell ref="K3:L3"/>
  </mergeCells>
  <pageMargins left="0.7" right="0.31" top="1.04" bottom="0.55000000000000004" header="0.27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2021-11-15T07:52:48Z</dcterms:modified>
</cp:coreProperties>
</file>