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ATM" sheetId="1" r:id="rId1"/>
    <sheet name="Sheet1" sheetId="2" r:id="rId2"/>
  </sheets>
  <definedNames>
    <definedName name="_xlnm.Print_Area" localSheetId="0">ATM!$A$1:$Z$39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Z7" i="1"/>
  <c r="Z8" i="1"/>
  <c r="Z9" i="1"/>
  <c r="Z10" i="1"/>
  <c r="Z11" i="1"/>
  <c r="Z12" i="1"/>
  <c r="Z13" i="1"/>
  <c r="Z14" i="1"/>
  <c r="Z15" i="1"/>
  <c r="Z16" i="1"/>
  <c r="Z17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6" i="1"/>
  <c r="Z37" i="1"/>
  <c r="Z6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S38" i="1" s="1"/>
  <c r="T18" i="1"/>
  <c r="T38" i="1" s="1"/>
  <c r="U18" i="1"/>
  <c r="U38" i="1" s="1"/>
  <c r="V18" i="1"/>
  <c r="W18" i="1"/>
  <c r="W38" i="1" s="1"/>
  <c r="X18" i="1"/>
  <c r="X38" i="1" s="1"/>
  <c r="Y18" i="1"/>
  <c r="Y38" i="1" s="1"/>
  <c r="Z38" i="1" s="1"/>
  <c r="C18" i="1"/>
  <c r="Z35" i="1" l="1"/>
  <c r="V38" i="1"/>
  <c r="Z18" i="1"/>
  <c r="D38" i="2"/>
  <c r="Y37" i="2"/>
  <c r="X37" i="2"/>
  <c r="W37" i="2"/>
  <c r="V37" i="2"/>
  <c r="Q37" i="2"/>
  <c r="P37" i="2"/>
  <c r="O37" i="2"/>
  <c r="R37" i="2" s="1"/>
  <c r="Z37" i="2" s="1"/>
  <c r="N37" i="2"/>
  <c r="J37" i="2"/>
  <c r="F37" i="2"/>
  <c r="N36" i="2"/>
  <c r="J36" i="2"/>
  <c r="F36" i="2"/>
  <c r="U35" i="2"/>
  <c r="T35" i="2"/>
  <c r="S35" i="2"/>
  <c r="M35" i="2"/>
  <c r="N35" i="2" s="1"/>
  <c r="L35" i="2"/>
  <c r="K35" i="2"/>
  <c r="I35" i="2"/>
  <c r="J35" i="2" s="1"/>
  <c r="H35" i="2"/>
  <c r="G35" i="2"/>
  <c r="F35" i="2"/>
  <c r="E35" i="2"/>
  <c r="D35" i="2"/>
  <c r="C35" i="2"/>
  <c r="Y34" i="2"/>
  <c r="W34" i="2"/>
  <c r="V34" i="2"/>
  <c r="Q34" i="2"/>
  <c r="P34" i="2"/>
  <c r="X34" i="2" s="1"/>
  <c r="O34" i="2"/>
  <c r="N34" i="2"/>
  <c r="V33" i="2"/>
  <c r="Q33" i="2"/>
  <c r="R33" i="2" s="1"/>
  <c r="Z33" i="2" s="1"/>
  <c r="P33" i="2"/>
  <c r="O33" i="2"/>
  <c r="N33" i="2"/>
  <c r="Y32" i="2"/>
  <c r="X32" i="2"/>
  <c r="V32" i="2"/>
  <c r="Q32" i="2"/>
  <c r="P32" i="2"/>
  <c r="O32" i="2"/>
  <c r="W32" i="2" s="1"/>
  <c r="J32" i="2"/>
  <c r="Y31" i="2"/>
  <c r="X31" i="2"/>
  <c r="W31" i="2"/>
  <c r="V31" i="2"/>
  <c r="Q31" i="2"/>
  <c r="P31" i="2"/>
  <c r="O31" i="2"/>
  <c r="R31" i="2" s="1"/>
  <c r="Z31" i="2" s="1"/>
  <c r="R30" i="2"/>
  <c r="Q30" i="2"/>
  <c r="P30" i="2"/>
  <c r="O30" i="2"/>
  <c r="N30" i="2"/>
  <c r="J30" i="2"/>
  <c r="Y29" i="2"/>
  <c r="W29" i="2"/>
  <c r="V29" i="2"/>
  <c r="Q29" i="2"/>
  <c r="P29" i="2"/>
  <c r="X29" i="2" s="1"/>
  <c r="O29" i="2"/>
  <c r="N29" i="2"/>
  <c r="V28" i="2"/>
  <c r="Q28" i="2"/>
  <c r="R28" i="2" s="1"/>
  <c r="Z28" i="2" s="1"/>
  <c r="P28" i="2"/>
  <c r="O28" i="2"/>
  <c r="V27" i="2"/>
  <c r="Q27" i="2"/>
  <c r="R27" i="2" s="1"/>
  <c r="Z27" i="2" s="1"/>
  <c r="P27" i="2"/>
  <c r="O27" i="2"/>
  <c r="N27" i="2"/>
  <c r="Y26" i="2"/>
  <c r="X26" i="2"/>
  <c r="V26" i="2"/>
  <c r="Q26" i="2"/>
  <c r="P26" i="2"/>
  <c r="O26" i="2"/>
  <c r="W26" i="2" s="1"/>
  <c r="N26" i="2"/>
  <c r="J26" i="2"/>
  <c r="V25" i="2"/>
  <c r="Q25" i="2"/>
  <c r="R25" i="2" s="1"/>
  <c r="Z25" i="2" s="1"/>
  <c r="P25" i="2"/>
  <c r="O25" i="2"/>
  <c r="N25" i="2"/>
  <c r="J25" i="2"/>
  <c r="Y24" i="2"/>
  <c r="W24" i="2"/>
  <c r="V24" i="2"/>
  <c r="Q24" i="2"/>
  <c r="P24" i="2"/>
  <c r="X24" i="2" s="1"/>
  <c r="O24" i="2"/>
  <c r="N24" i="2"/>
  <c r="J24" i="2"/>
  <c r="Y23" i="2"/>
  <c r="X23" i="2"/>
  <c r="V23" i="2"/>
  <c r="Q23" i="2"/>
  <c r="P23" i="2"/>
  <c r="P35" i="2" s="1"/>
  <c r="O23" i="2"/>
  <c r="W23" i="2" s="1"/>
  <c r="Y22" i="2"/>
  <c r="X22" i="2"/>
  <c r="W22" i="2"/>
  <c r="V22" i="2"/>
  <c r="R22" i="2"/>
  <c r="Z22" i="2" s="1"/>
  <c r="Q22" i="2"/>
  <c r="P22" i="2"/>
  <c r="O22" i="2"/>
  <c r="V21" i="2"/>
  <c r="R21" i="2"/>
  <c r="Z21" i="2" s="1"/>
  <c r="Q21" i="2"/>
  <c r="P21" i="2"/>
  <c r="O21" i="2"/>
  <c r="N21" i="2"/>
  <c r="J21" i="2"/>
  <c r="Z20" i="2"/>
  <c r="X20" i="2"/>
  <c r="W20" i="2"/>
  <c r="V20" i="2"/>
  <c r="V35" i="2" s="1"/>
  <c r="R20" i="2"/>
  <c r="Q20" i="2"/>
  <c r="Y20" i="2" s="1"/>
  <c r="Y35" i="2" s="1"/>
  <c r="P20" i="2"/>
  <c r="O20" i="2"/>
  <c r="U18" i="2"/>
  <c r="U38" i="2" s="1"/>
  <c r="T18" i="2"/>
  <c r="T38" i="2" s="1"/>
  <c r="S18" i="2"/>
  <c r="V18" i="2" s="1"/>
  <c r="V38" i="2" s="1"/>
  <c r="M18" i="2"/>
  <c r="N18" i="2" s="1"/>
  <c r="L18" i="2"/>
  <c r="L38" i="2" s="1"/>
  <c r="K18" i="2"/>
  <c r="K38" i="2" s="1"/>
  <c r="I18" i="2"/>
  <c r="I38" i="2" s="1"/>
  <c r="H18" i="2"/>
  <c r="H38" i="2" s="1"/>
  <c r="G18" i="2"/>
  <c r="G38" i="2" s="1"/>
  <c r="F18" i="2"/>
  <c r="F38" i="2" s="1"/>
  <c r="E18" i="2"/>
  <c r="E38" i="2" s="1"/>
  <c r="D18" i="2"/>
  <c r="P18" i="2" s="1"/>
  <c r="P38" i="2" s="1"/>
  <c r="C18" i="2"/>
  <c r="C38" i="2" s="1"/>
  <c r="Y17" i="2"/>
  <c r="X17" i="2"/>
  <c r="W17" i="2"/>
  <c r="V17" i="2"/>
  <c r="Q17" i="2"/>
  <c r="P17" i="2"/>
  <c r="O17" i="2"/>
  <c r="N17" i="2"/>
  <c r="R17" i="2" s="1"/>
  <c r="Z17" i="2" s="1"/>
  <c r="Y16" i="2"/>
  <c r="X16" i="2"/>
  <c r="W16" i="2"/>
  <c r="V16" i="2"/>
  <c r="R16" i="2"/>
  <c r="Z16" i="2" s="1"/>
  <c r="Q16" i="2"/>
  <c r="P16" i="2"/>
  <c r="O16" i="2"/>
  <c r="N16" i="2"/>
  <c r="J16" i="2"/>
  <c r="V15" i="2"/>
  <c r="Q15" i="2"/>
  <c r="P15" i="2"/>
  <c r="O15" i="2"/>
  <c r="N15" i="2"/>
  <c r="R15" i="2" s="1"/>
  <c r="Z15" i="2" s="1"/>
  <c r="J15" i="2"/>
  <c r="Y14" i="2"/>
  <c r="X14" i="2"/>
  <c r="W14" i="2"/>
  <c r="V14" i="2"/>
  <c r="Q14" i="2"/>
  <c r="P14" i="2"/>
  <c r="O14" i="2"/>
  <c r="N14" i="2"/>
  <c r="R14" i="2" s="1"/>
  <c r="Z14" i="2" s="1"/>
  <c r="Z13" i="2"/>
  <c r="V13" i="2"/>
  <c r="R13" i="2"/>
  <c r="Q13" i="2"/>
  <c r="P13" i="2"/>
  <c r="O13" i="2"/>
  <c r="Z12" i="2"/>
  <c r="X12" i="2"/>
  <c r="W12" i="2"/>
  <c r="V12" i="2"/>
  <c r="R12" i="2"/>
  <c r="Q12" i="2"/>
  <c r="Y12" i="2" s="1"/>
  <c r="P12" i="2"/>
  <c r="O12" i="2"/>
  <c r="V11" i="2"/>
  <c r="R11" i="2"/>
  <c r="Z11" i="2" s="1"/>
  <c r="Q11" i="2"/>
  <c r="P11" i="2"/>
  <c r="O11" i="2"/>
  <c r="N11" i="2"/>
  <c r="V10" i="2"/>
  <c r="R10" i="2"/>
  <c r="Z10" i="2" s="1"/>
  <c r="Q10" i="2"/>
  <c r="P10" i="2"/>
  <c r="O10" i="2"/>
  <c r="N10" i="2"/>
  <c r="J10" i="2"/>
  <c r="Q9" i="2"/>
  <c r="P9" i="2"/>
  <c r="O9" i="2"/>
  <c r="N9" i="2"/>
  <c r="R9" i="2" s="1"/>
  <c r="Z9" i="2" s="1"/>
  <c r="Z8" i="2"/>
  <c r="V8" i="2"/>
  <c r="R8" i="2"/>
  <c r="Q8" i="2"/>
  <c r="P8" i="2"/>
  <c r="O8" i="2"/>
  <c r="Z7" i="2"/>
  <c r="X7" i="2"/>
  <c r="W7" i="2"/>
  <c r="V7" i="2"/>
  <c r="R7" i="2"/>
  <c r="Q7" i="2"/>
  <c r="Y7" i="2" s="1"/>
  <c r="P7" i="2"/>
  <c r="O7" i="2"/>
  <c r="Z6" i="2"/>
  <c r="Y6" i="2"/>
  <c r="X6" i="2"/>
  <c r="X18" i="2" s="1"/>
  <c r="W6" i="2"/>
  <c r="W18" i="2" s="1"/>
  <c r="V6" i="2"/>
  <c r="R6" i="2"/>
  <c r="Q6" i="2"/>
  <c r="P6" i="2"/>
  <c r="O6" i="2"/>
  <c r="W38" i="2" l="1"/>
  <c r="X38" i="2"/>
  <c r="Y18" i="2"/>
  <c r="Y38" i="2" s="1"/>
  <c r="J38" i="2"/>
  <c r="W35" i="2"/>
  <c r="X35" i="2"/>
  <c r="Q18" i="2"/>
  <c r="R24" i="2"/>
  <c r="Z24" i="2" s="1"/>
  <c r="R29" i="2"/>
  <c r="Z29" i="2" s="1"/>
  <c r="R34" i="2"/>
  <c r="Z34" i="2" s="1"/>
  <c r="O35" i="2"/>
  <c r="R23" i="2"/>
  <c r="Z23" i="2" s="1"/>
  <c r="Z35" i="2" s="1"/>
  <c r="R26" i="2"/>
  <c r="Z26" i="2" s="1"/>
  <c r="R32" i="2"/>
  <c r="Z32" i="2" s="1"/>
  <c r="M38" i="2"/>
  <c r="N38" i="2" s="1"/>
  <c r="S38" i="2"/>
  <c r="O18" i="2"/>
  <c r="O38" i="2" s="1"/>
  <c r="Q35" i="2"/>
  <c r="J18" i="2"/>
  <c r="R18" i="2" s="1"/>
  <c r="Z18" i="2" s="1"/>
  <c r="Z38" i="2" s="1"/>
  <c r="R35" i="2" l="1"/>
  <c r="R38" i="2" s="1"/>
  <c r="Q38" i="2"/>
</calcChain>
</file>

<file path=xl/sharedStrings.xml><?xml version="1.0" encoding="utf-8"?>
<sst xmlns="http://schemas.openxmlformats.org/spreadsheetml/2006/main" count="138" uniqueCount="50">
  <si>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</si>
  <si>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</si>
  <si>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</si>
  <si>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</si>
  <si>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</si>
  <si>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</si>
  <si>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</si>
  <si>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</si>
  <si>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</si>
  <si>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</si>
  <si>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</si>
  <si>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</si>
  <si>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</si>
  <si>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</si>
  <si>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</si>
  <si>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</si>
  <si>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</si>
  <si>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</si>
  <si>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</si>
  <si>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</si>
  <si>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</si>
  <si>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</si>
  <si>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</si>
  <si>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</si>
  <si>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</si>
  <si>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 (A)</t>
  </si>
  <si>
    <t>PRIVATE SECTOR BANKS &amp; SMALL FINANCE BANKS</t>
  </si>
  <si>
    <t>Yes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</si>
  <si>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</si>
  <si>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</si>
  <si>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</si>
  <si>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</si>
  <si>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</si>
  <si>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</si>
  <si>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TOTAL(B)</t>
  </si>
  <si>
    <t>Punjab Gramin Bank</t>
  </si>
  <si>
    <t xml:space="preserve">G. TOTAL </t>
  </si>
  <si>
    <t>RBL Bank</t>
  </si>
  <si>
    <t>SLBC Punjab</t>
  </si>
  <si>
    <t xml:space="preserve">                                                                                                                                                                                 Annexure - 49</t>
  </si>
  <si>
    <t xml:space="preserve">                                                                            POSITION OF ATMs AS ON 30.09.2021</t>
  </si>
  <si>
    <t>Kotak Mahindra Bank</t>
  </si>
  <si>
    <t>Capital Small Finance Bank</t>
  </si>
  <si>
    <t xml:space="preserve">J&amp;K Bank </t>
  </si>
  <si>
    <t xml:space="preserve">IDBI Bank </t>
  </si>
  <si>
    <t>HDFC Bank</t>
  </si>
  <si>
    <t>ICICI Bank</t>
  </si>
  <si>
    <t xml:space="preserve">Federal Bank </t>
  </si>
  <si>
    <t>Punjab State Cooperative Bank</t>
  </si>
  <si>
    <t xml:space="preserve">PUNJAB NATIONAL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</si>
</sst>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b/>
      <sz val="3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b/>
      <sz val="22"/>
      <name val="Times New Roman"/>
      <family val="1"/>
    </font>
    <font>
      <b/>
      <sz val="22"/>
      <name val="Tahoma"/>
      <family val="2"/>
    </font>
    <font>
      <b/>
      <sz val="27"/>
      <name val="Tahoma"/>
      <family val="2"/>
    </font>
    <font>
      <sz val="14"/>
      <color rgb="FFFF0000"/>
      <name val="Times New Roman"/>
      <family val="1"/>
    </font>
    <font>
      <b/>
      <sz val="26"/>
      <name val="Tahoma"/>
      <family val="2"/>
    </font>
    <font>
      <b/>
      <sz val="30"/>
      <name val="Tahoma"/>
      <family val="2"/>
    </font>
    <font>
      <b/>
      <sz val="37"/>
      <name val="Tahoma"/>
      <family val="2"/>
    </font>
    <font>
      <b/>
      <sz val="18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22"/>
      <color theme="1"/>
      <name val="Tahoma"/>
      <family val="2"/>
    </font>
    <font>
      <b/>
      <sz val="27"/>
      <color theme="1"/>
      <name val="Tahoma"/>
      <family val="2"/>
    </font>
    <font>
      <b/>
      <sz val="35"/>
      <color theme="1"/>
      <name val="Tahoma"/>
      <family val="2"/>
    </font>
    <font>
      <sz val="26"/>
      <color theme="1"/>
      <name val="Times New Roman"/>
      <family val="1"/>
    </font>
    <font>
      <b/>
      <sz val="28"/>
      <name val="Tahoma"/>
      <family val="2"/>
    </font>
    <font>
      <sz val="28"/>
      <name val="Times New Roman"/>
      <family val="1"/>
    </font>
    <font>
      <b/>
      <sz val="28"/>
      <name val="Times New Roman"/>
      <family val="1"/>
    </font>
    <font>
      <b/>
      <sz val="28"/>
      <color theme="1"/>
      <name val="Tahoma"/>
      <family val="2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30"/>
      <name val="Times New Roman"/>
      <family val="1"/>
    </font>
    <font>
      <sz val="3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7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5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0" xfId="0" applyFont="1" applyFill="1" applyBorder="1"/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34" xfId="0" applyFont="1" applyFill="1" applyBorder="1"/>
    <xf numFmtId="0" fontId="11" fillId="2" borderId="3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9" fillId="0" borderId="34" xfId="0" applyFont="1" applyFill="1" applyBorder="1" applyAlignment="1">
      <alignment vertical="top"/>
    </xf>
    <xf numFmtId="0" fontId="9" fillId="0" borderId="16" xfId="0" applyFont="1" applyFill="1" applyBorder="1" applyAlignment="1">
      <alignment horizontal="center" vertical="top"/>
    </xf>
    <xf numFmtId="0" fontId="12" fillId="2" borderId="34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27" fillId="0" borderId="0" xfId="0" applyFont="1" applyFill="1"/>
    <xf numFmtId="0" fontId="13" fillId="0" borderId="0" xfId="0" applyFont="1" applyFill="1"/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40" xfId="0" applyFont="1" applyFill="1" applyBorder="1"/>
    <xf numFmtId="0" fontId="28" fillId="0" borderId="34" xfId="0" applyFont="1" applyFill="1" applyBorder="1" applyAlignment="1">
      <alignment vertical="top"/>
    </xf>
    <xf numFmtId="0" fontId="28" fillId="0" borderId="14" xfId="0" applyFont="1" applyFill="1" applyBorder="1" applyAlignment="1">
      <alignment horizontal="center" vertical="top"/>
    </xf>
    <xf numFmtId="0" fontId="28" fillId="0" borderId="15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8" fillId="0" borderId="46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0" fontId="30" fillId="0" borderId="5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8" fillId="0" borderId="34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9" fillId="0" borderId="34" xfId="0" applyFont="1" applyFill="1" applyBorder="1"/>
    <xf numFmtId="0" fontId="28" fillId="0" borderId="34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vertical="center"/>
    </xf>
    <xf numFmtId="0" fontId="28" fillId="0" borderId="44" xfId="0" applyFont="1" applyFill="1" applyBorder="1" applyAlignment="1">
      <alignment horizontal="center" vertical="center"/>
    </xf>
    <xf numFmtId="0" fontId="32" fillId="0" borderId="44" xfId="0" applyFont="1" applyFill="1" applyBorder="1" applyAlignment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4" fillId="0" borderId="2" xfId="0" applyFont="1" applyFill="1" applyBorder="1"/>
    <xf numFmtId="0" fontId="15" fillId="0" borderId="2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5" fillId="0" borderId="0" xfId="0" applyFont="1" applyFill="1"/>
    <xf numFmtId="0" fontId="34" fillId="0" borderId="0" xfId="0" applyFont="1" applyFill="1"/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28" fillId="0" borderId="4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top"/>
    </xf>
    <xf numFmtId="0" fontId="28" fillId="0" borderId="54" xfId="0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0" borderId="4" xfId="0" applyFont="1" applyFill="1" applyBorder="1" applyAlignment="1">
      <alignment horizontal="center" vertical="top"/>
    </xf>
    <xf numFmtId="0" fontId="30" fillId="0" borderId="24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/>
    </xf>
  </cellXfs>
  <cellStyles count="117">
    <cellStyle name="Currency 2" xfId="2"/>
    <cellStyle name="Currency 2 2" xfId="111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25" xfId="110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4" xfId="102"/>
    <cellStyle name="Normal 4 2" xfId="112"/>
    <cellStyle name="Normal 5" xfId="103"/>
    <cellStyle name="Normal 6" xfId="104"/>
    <cellStyle name="Normal 6 2" xfId="105"/>
    <cellStyle name="Normal 6 3" xfId="113"/>
    <cellStyle name="Normal 7" xfId="106"/>
    <cellStyle name="Normal 7 2" xfId="114"/>
    <cellStyle name="Normal 8" xfId="107"/>
    <cellStyle name="Normal 8 2" xfId="115"/>
    <cellStyle name="Normal 9" xfId="108"/>
    <cellStyle name="Normal 9 2" xfId="116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view="pageBreakPreview" zoomScale="26" zoomScaleSheetLayoutView="26" workbookViewId="0">
      <pane xSplit="2" topLeftCell="C1" activePane="topRight" state="frozen"/>
      <selection activeCell="A16" sqref="A16"/>
      <selection pane="topRight" activeCell="B10" sqref="B10"/>
    </sheetView>
  </sheetViews>
  <sheetFormatPr defaultColWidth="8.90625" defaultRowHeight="35.4"/>
  <cols>
    <col min="1" max="1" width="12.81640625" style="189" customWidth="1"/>
    <col min="2" max="2" width="76.90625" style="189" customWidth="1"/>
    <col min="3" max="3" width="18.81640625" style="190" customWidth="1"/>
    <col min="4" max="4" width="18.6328125" style="190" customWidth="1"/>
    <col min="5" max="26" width="18.81640625" style="190" customWidth="1"/>
    <col min="27" max="27" width="16.6328125" style="1" customWidth="1"/>
    <col min="28" max="16384" width="8.90625" style="1"/>
  </cols>
  <sheetData>
    <row r="1" spans="1:27" ht="66" customHeight="1" thickBot="1">
      <c r="A1" s="203" t="s">
        <v>39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7" s="120" customFormat="1" ht="52.8" customHeight="1" thickBot="1">
      <c r="A2" s="225" t="s">
        <v>40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7"/>
    </row>
    <row r="3" spans="1:27" ht="41.1" customHeight="1" thickBot="1">
      <c r="A3" s="243" t="s">
        <v>0</v>
      </c>
      <c r="B3" s="243" t="s">
        <v>1</v>
      </c>
      <c r="C3" s="235" t="s">
        <v>2</v>
      </c>
      <c r="D3" s="236"/>
      <c r="E3" s="236"/>
      <c r="F3" s="237"/>
      <c r="G3" s="235" t="s">
        <v>3</v>
      </c>
      <c r="H3" s="236"/>
      <c r="I3" s="236"/>
      <c r="J3" s="237"/>
      <c r="K3" s="235" t="s">
        <v>4</v>
      </c>
      <c r="L3" s="236"/>
      <c r="M3" s="236"/>
      <c r="N3" s="237"/>
      <c r="O3" s="240" t="s">
        <v>5</v>
      </c>
      <c r="P3" s="241"/>
      <c r="Q3" s="241"/>
      <c r="R3" s="242"/>
      <c r="S3" s="235" t="s">
        <v>6</v>
      </c>
      <c r="T3" s="236"/>
      <c r="U3" s="236"/>
      <c r="V3" s="237"/>
      <c r="W3" s="235" t="s">
        <v>7</v>
      </c>
      <c r="X3" s="236"/>
      <c r="Y3" s="236"/>
      <c r="Z3" s="237"/>
    </row>
    <row r="4" spans="1:27" ht="41.1" customHeight="1" thickBot="1">
      <c r="A4" s="228"/>
      <c r="B4" s="228"/>
      <c r="C4" s="229" t="s">
        <v>8</v>
      </c>
      <c r="D4" s="230" t="s">
        <v>9</v>
      </c>
      <c r="E4" s="230" t="s">
        <v>10</v>
      </c>
      <c r="F4" s="231" t="s">
        <v>11</v>
      </c>
      <c r="G4" s="123" t="s">
        <v>8</v>
      </c>
      <c r="H4" s="124" t="s">
        <v>9</v>
      </c>
      <c r="I4" s="126" t="s">
        <v>10</v>
      </c>
      <c r="J4" s="239" t="s">
        <v>12</v>
      </c>
      <c r="K4" s="123" t="s">
        <v>8</v>
      </c>
      <c r="L4" s="124" t="s">
        <v>9</v>
      </c>
      <c r="M4" s="126" t="s">
        <v>10</v>
      </c>
      <c r="N4" s="239" t="s">
        <v>12</v>
      </c>
      <c r="O4" s="232" t="s">
        <v>8</v>
      </c>
      <c r="P4" s="232" t="s">
        <v>9</v>
      </c>
      <c r="Q4" s="230" t="s">
        <v>10</v>
      </c>
      <c r="R4" s="233" t="s">
        <v>12</v>
      </c>
      <c r="S4" s="232" t="s">
        <v>8</v>
      </c>
      <c r="T4" s="230" t="s">
        <v>9</v>
      </c>
      <c r="U4" s="230" t="s">
        <v>10</v>
      </c>
      <c r="V4" s="234" t="s">
        <v>12</v>
      </c>
      <c r="W4" s="229" t="s">
        <v>8</v>
      </c>
      <c r="X4" s="230" t="s">
        <v>9</v>
      </c>
      <c r="Y4" s="230" t="s">
        <v>10</v>
      </c>
      <c r="Z4" s="231" t="s">
        <v>12</v>
      </c>
    </row>
    <row r="5" spans="1:27" ht="41.1" customHeight="1">
      <c r="A5" s="127"/>
      <c r="B5" s="128" t="s">
        <v>13</v>
      </c>
      <c r="C5" s="129"/>
      <c r="D5" s="130"/>
      <c r="E5" s="130"/>
      <c r="F5" s="131"/>
      <c r="G5" s="136"/>
      <c r="H5" s="137"/>
      <c r="I5" s="138"/>
      <c r="J5" s="238"/>
      <c r="K5" s="136"/>
      <c r="L5" s="137"/>
      <c r="M5" s="138"/>
      <c r="N5" s="182"/>
      <c r="O5" s="133"/>
      <c r="P5" s="134"/>
      <c r="Q5" s="134"/>
      <c r="R5" s="135"/>
      <c r="S5" s="136"/>
      <c r="T5" s="137"/>
      <c r="U5" s="137"/>
      <c r="V5" s="138"/>
      <c r="W5" s="139"/>
      <c r="X5" s="137"/>
      <c r="Y5" s="137"/>
      <c r="Z5" s="140"/>
    </row>
    <row r="6" spans="1:27" s="122" customFormat="1" ht="57.6" customHeight="1">
      <c r="A6" s="132">
        <v>1</v>
      </c>
      <c r="B6" s="141" t="s">
        <v>49</v>
      </c>
      <c r="C6" s="142">
        <v>349</v>
      </c>
      <c r="D6" s="143">
        <v>304</v>
      </c>
      <c r="E6" s="143">
        <v>416</v>
      </c>
      <c r="F6" s="144">
        <v>1069</v>
      </c>
      <c r="G6" s="145">
        <v>0</v>
      </c>
      <c r="H6" s="143">
        <v>3</v>
      </c>
      <c r="I6" s="146">
        <v>1</v>
      </c>
      <c r="J6" s="147">
        <v>4</v>
      </c>
      <c r="K6" s="145">
        <v>4</v>
      </c>
      <c r="L6" s="143">
        <v>2</v>
      </c>
      <c r="M6" s="143">
        <v>1</v>
      </c>
      <c r="N6" s="146">
        <v>7</v>
      </c>
      <c r="O6" s="142">
        <v>345</v>
      </c>
      <c r="P6" s="142">
        <v>305</v>
      </c>
      <c r="Q6" s="142">
        <v>416</v>
      </c>
      <c r="R6" s="147">
        <v>1066</v>
      </c>
      <c r="S6" s="148">
        <v>54</v>
      </c>
      <c r="T6" s="149">
        <v>39</v>
      </c>
      <c r="U6" s="149">
        <v>119</v>
      </c>
      <c r="V6" s="150">
        <v>212</v>
      </c>
      <c r="W6" s="151">
        <v>291</v>
      </c>
      <c r="X6" s="149">
        <v>266</v>
      </c>
      <c r="Y6" s="149">
        <v>297</v>
      </c>
      <c r="Z6" s="152">
        <f>W6+X6+Y6</f>
        <v>854</v>
      </c>
      <c r="AA6" s="121"/>
    </row>
    <row r="7" spans="1:27" s="122" customFormat="1" ht="57.6" customHeight="1">
      <c r="A7" s="132">
        <v>2</v>
      </c>
      <c r="B7" s="153" t="s">
        <v>14</v>
      </c>
      <c r="C7" s="142">
        <v>343</v>
      </c>
      <c r="D7" s="143">
        <v>116</v>
      </c>
      <c r="E7" s="143">
        <v>99</v>
      </c>
      <c r="F7" s="144">
        <v>558</v>
      </c>
      <c r="G7" s="145">
        <v>0</v>
      </c>
      <c r="H7" s="143">
        <v>0</v>
      </c>
      <c r="I7" s="146">
        <v>0</v>
      </c>
      <c r="J7" s="147">
        <v>0</v>
      </c>
      <c r="K7" s="145">
        <v>0</v>
      </c>
      <c r="L7" s="143">
        <v>0</v>
      </c>
      <c r="M7" s="146">
        <v>0</v>
      </c>
      <c r="N7" s="132">
        <v>0</v>
      </c>
      <c r="O7" s="142">
        <v>343</v>
      </c>
      <c r="P7" s="142">
        <v>116</v>
      </c>
      <c r="Q7" s="142">
        <v>99</v>
      </c>
      <c r="R7" s="147">
        <v>558</v>
      </c>
      <c r="S7" s="145">
        <v>10</v>
      </c>
      <c r="T7" s="143">
        <v>13</v>
      </c>
      <c r="U7" s="143">
        <v>25</v>
      </c>
      <c r="V7" s="150">
        <v>48</v>
      </c>
      <c r="W7" s="151">
        <v>333</v>
      </c>
      <c r="X7" s="149">
        <v>103</v>
      </c>
      <c r="Y7" s="149">
        <v>74</v>
      </c>
      <c r="Z7" s="152">
        <f t="shared" ref="Z7:Z37" si="0">W7+X7+Y7</f>
        <v>510</v>
      </c>
      <c r="AA7" s="121"/>
    </row>
    <row r="8" spans="1:27" s="119" customFormat="1" ht="57.6" customHeight="1">
      <c r="A8" s="132">
        <v>3</v>
      </c>
      <c r="B8" s="153" t="s">
        <v>15</v>
      </c>
      <c r="C8" s="142">
        <v>50</v>
      </c>
      <c r="D8" s="143">
        <v>56</v>
      </c>
      <c r="E8" s="143">
        <v>31</v>
      </c>
      <c r="F8" s="144">
        <v>137</v>
      </c>
      <c r="G8" s="145">
        <v>0</v>
      </c>
      <c r="H8" s="143">
        <v>0</v>
      </c>
      <c r="I8" s="146">
        <v>0</v>
      </c>
      <c r="J8" s="147">
        <v>0</v>
      </c>
      <c r="K8" s="145">
        <v>0</v>
      </c>
      <c r="L8" s="143">
        <v>0</v>
      </c>
      <c r="M8" s="146">
        <v>0</v>
      </c>
      <c r="N8" s="132">
        <v>0</v>
      </c>
      <c r="O8" s="142">
        <v>50</v>
      </c>
      <c r="P8" s="142">
        <v>56</v>
      </c>
      <c r="Q8" s="142">
        <v>31</v>
      </c>
      <c r="R8" s="147">
        <v>137</v>
      </c>
      <c r="S8" s="145">
        <v>0</v>
      </c>
      <c r="T8" s="143">
        <v>0</v>
      </c>
      <c r="U8" s="143">
        <v>0</v>
      </c>
      <c r="V8" s="150">
        <v>0</v>
      </c>
      <c r="W8" s="151">
        <v>50</v>
      </c>
      <c r="X8" s="149">
        <v>56</v>
      </c>
      <c r="Y8" s="149">
        <v>31</v>
      </c>
      <c r="Z8" s="152">
        <f t="shared" si="0"/>
        <v>137</v>
      </c>
      <c r="AA8" s="121"/>
    </row>
    <row r="9" spans="1:27" s="122" customFormat="1" ht="57.6" customHeight="1">
      <c r="A9" s="132">
        <v>4</v>
      </c>
      <c r="B9" s="153" t="s">
        <v>16</v>
      </c>
      <c r="C9" s="142">
        <v>21</v>
      </c>
      <c r="D9" s="143">
        <v>79</v>
      </c>
      <c r="E9" s="143">
        <v>111</v>
      </c>
      <c r="F9" s="144">
        <v>211</v>
      </c>
      <c r="G9" s="145">
        <v>0</v>
      </c>
      <c r="H9" s="143">
        <v>0</v>
      </c>
      <c r="I9" s="146">
        <v>0</v>
      </c>
      <c r="J9" s="147">
        <v>0</v>
      </c>
      <c r="K9" s="145">
        <v>0</v>
      </c>
      <c r="L9" s="143">
        <v>0</v>
      </c>
      <c r="M9" s="146">
        <v>0</v>
      </c>
      <c r="N9" s="132">
        <v>0</v>
      </c>
      <c r="O9" s="142">
        <v>21</v>
      </c>
      <c r="P9" s="142">
        <v>79</v>
      </c>
      <c r="Q9" s="142">
        <v>111</v>
      </c>
      <c r="R9" s="147">
        <v>211</v>
      </c>
      <c r="S9" s="145">
        <v>0</v>
      </c>
      <c r="T9" s="143">
        <v>2</v>
      </c>
      <c r="U9" s="143">
        <v>13</v>
      </c>
      <c r="V9" s="150">
        <v>15</v>
      </c>
      <c r="W9" s="151">
        <v>21</v>
      </c>
      <c r="X9" s="149">
        <v>77</v>
      </c>
      <c r="Y9" s="149">
        <v>98</v>
      </c>
      <c r="Z9" s="152">
        <f t="shared" si="0"/>
        <v>196</v>
      </c>
      <c r="AA9" s="121"/>
    </row>
    <row r="10" spans="1:27" s="122" customFormat="1" ht="57.6" customHeight="1">
      <c r="A10" s="132">
        <v>5</v>
      </c>
      <c r="B10" s="153" t="s">
        <v>17</v>
      </c>
      <c r="C10" s="142">
        <v>19</v>
      </c>
      <c r="D10" s="143">
        <v>35</v>
      </c>
      <c r="E10" s="143">
        <v>75</v>
      </c>
      <c r="F10" s="144">
        <v>129</v>
      </c>
      <c r="G10" s="145">
        <v>0</v>
      </c>
      <c r="H10" s="143">
        <v>0</v>
      </c>
      <c r="I10" s="146">
        <v>0</v>
      </c>
      <c r="J10" s="147">
        <v>0</v>
      </c>
      <c r="K10" s="145">
        <v>0</v>
      </c>
      <c r="L10" s="143">
        <v>0</v>
      </c>
      <c r="M10" s="146">
        <v>6</v>
      </c>
      <c r="N10" s="132">
        <v>6</v>
      </c>
      <c r="O10" s="142">
        <v>19</v>
      </c>
      <c r="P10" s="142">
        <v>35</v>
      </c>
      <c r="Q10" s="142">
        <v>69</v>
      </c>
      <c r="R10" s="147">
        <v>123</v>
      </c>
      <c r="S10" s="145">
        <v>5</v>
      </c>
      <c r="T10" s="143">
        <v>6</v>
      </c>
      <c r="U10" s="143">
        <v>20</v>
      </c>
      <c r="V10" s="150">
        <v>31</v>
      </c>
      <c r="W10" s="151">
        <v>14</v>
      </c>
      <c r="X10" s="149">
        <v>24</v>
      </c>
      <c r="Y10" s="149">
        <v>54</v>
      </c>
      <c r="Z10" s="152">
        <f t="shared" si="0"/>
        <v>92</v>
      </c>
      <c r="AA10" s="121"/>
    </row>
    <row r="11" spans="1:27" s="122" customFormat="1" ht="57.6" customHeight="1">
      <c r="A11" s="132">
        <v>6</v>
      </c>
      <c r="B11" s="153" t="s">
        <v>18</v>
      </c>
      <c r="C11" s="142">
        <v>1</v>
      </c>
      <c r="D11" s="143">
        <v>10</v>
      </c>
      <c r="E11" s="143">
        <v>20</v>
      </c>
      <c r="F11" s="144">
        <v>31</v>
      </c>
      <c r="G11" s="145">
        <v>0</v>
      </c>
      <c r="H11" s="143">
        <v>0</v>
      </c>
      <c r="I11" s="146">
        <v>0</v>
      </c>
      <c r="J11" s="147">
        <v>0</v>
      </c>
      <c r="K11" s="145">
        <v>0</v>
      </c>
      <c r="L11" s="143">
        <v>0</v>
      </c>
      <c r="M11" s="146">
        <v>0</v>
      </c>
      <c r="N11" s="132">
        <v>0</v>
      </c>
      <c r="O11" s="142">
        <v>1</v>
      </c>
      <c r="P11" s="142">
        <v>10</v>
      </c>
      <c r="Q11" s="142">
        <v>20</v>
      </c>
      <c r="R11" s="147">
        <v>31</v>
      </c>
      <c r="S11" s="145">
        <v>0</v>
      </c>
      <c r="T11" s="143">
        <v>0</v>
      </c>
      <c r="U11" s="143">
        <v>5</v>
      </c>
      <c r="V11" s="150">
        <v>5</v>
      </c>
      <c r="W11" s="151">
        <v>0</v>
      </c>
      <c r="X11" s="149">
        <v>8</v>
      </c>
      <c r="Y11" s="149">
        <v>18</v>
      </c>
      <c r="Z11" s="152">
        <f t="shared" si="0"/>
        <v>26</v>
      </c>
      <c r="AA11" s="121"/>
    </row>
    <row r="12" spans="1:27" s="119" customFormat="1" ht="57.6" customHeight="1">
      <c r="A12" s="132">
        <v>7</v>
      </c>
      <c r="B12" s="153" t="s">
        <v>19</v>
      </c>
      <c r="C12" s="142">
        <v>48</v>
      </c>
      <c r="D12" s="143">
        <v>94</v>
      </c>
      <c r="E12" s="143">
        <v>85</v>
      </c>
      <c r="F12" s="144">
        <v>227</v>
      </c>
      <c r="G12" s="145">
        <v>0</v>
      </c>
      <c r="H12" s="143">
        <v>0</v>
      </c>
      <c r="I12" s="146">
        <v>0</v>
      </c>
      <c r="J12" s="147">
        <v>0</v>
      </c>
      <c r="K12" s="145">
        <v>0</v>
      </c>
      <c r="L12" s="143">
        <v>0</v>
      </c>
      <c r="M12" s="146">
        <v>2</v>
      </c>
      <c r="N12" s="132">
        <v>2</v>
      </c>
      <c r="O12" s="142">
        <v>48</v>
      </c>
      <c r="P12" s="142">
        <v>94</v>
      </c>
      <c r="Q12" s="142">
        <v>83</v>
      </c>
      <c r="R12" s="147">
        <v>225</v>
      </c>
      <c r="S12" s="145">
        <v>0</v>
      </c>
      <c r="T12" s="143">
        <v>23</v>
      </c>
      <c r="U12" s="143">
        <v>3</v>
      </c>
      <c r="V12" s="150">
        <v>26</v>
      </c>
      <c r="W12" s="151">
        <v>48</v>
      </c>
      <c r="X12" s="149">
        <v>71</v>
      </c>
      <c r="Y12" s="149">
        <v>80</v>
      </c>
      <c r="Z12" s="152">
        <f t="shared" si="0"/>
        <v>199</v>
      </c>
      <c r="AA12" s="121"/>
    </row>
    <row r="13" spans="1:27" s="119" customFormat="1" ht="57.6" customHeight="1">
      <c r="A13" s="132">
        <v>8</v>
      </c>
      <c r="B13" s="153" t="s">
        <v>20</v>
      </c>
      <c r="C13" s="142">
        <v>18</v>
      </c>
      <c r="D13" s="143">
        <v>36</v>
      </c>
      <c r="E13" s="143">
        <v>36</v>
      </c>
      <c r="F13" s="144">
        <v>90</v>
      </c>
      <c r="G13" s="145">
        <v>0</v>
      </c>
      <c r="H13" s="143">
        <v>0</v>
      </c>
      <c r="I13" s="146">
        <v>10</v>
      </c>
      <c r="J13" s="147">
        <v>10</v>
      </c>
      <c r="K13" s="145">
        <v>2</v>
      </c>
      <c r="L13" s="143">
        <v>2</v>
      </c>
      <c r="M13" s="146">
        <v>1</v>
      </c>
      <c r="N13" s="132">
        <v>5</v>
      </c>
      <c r="O13" s="142">
        <v>16</v>
      </c>
      <c r="P13" s="142">
        <v>34</v>
      </c>
      <c r="Q13" s="142">
        <v>45</v>
      </c>
      <c r="R13" s="147">
        <v>95</v>
      </c>
      <c r="S13" s="145">
        <v>0</v>
      </c>
      <c r="T13" s="143">
        <v>5</v>
      </c>
      <c r="U13" s="143">
        <v>9</v>
      </c>
      <c r="V13" s="150">
        <v>14</v>
      </c>
      <c r="W13" s="151">
        <v>18</v>
      </c>
      <c r="X13" s="149">
        <v>36</v>
      </c>
      <c r="Y13" s="149">
        <v>27</v>
      </c>
      <c r="Z13" s="152">
        <f t="shared" si="0"/>
        <v>81</v>
      </c>
      <c r="AA13" s="121"/>
    </row>
    <row r="14" spans="1:27" ht="57.6" customHeight="1">
      <c r="A14" s="154">
        <v>9</v>
      </c>
      <c r="B14" s="155" t="s">
        <v>21</v>
      </c>
      <c r="C14" s="156">
        <v>35</v>
      </c>
      <c r="D14" s="157">
        <v>58</v>
      </c>
      <c r="E14" s="157">
        <v>50</v>
      </c>
      <c r="F14" s="158">
        <v>143</v>
      </c>
      <c r="G14" s="159">
        <v>0</v>
      </c>
      <c r="H14" s="157">
        <v>0</v>
      </c>
      <c r="I14" s="160">
        <v>0</v>
      </c>
      <c r="J14" s="161">
        <v>0</v>
      </c>
      <c r="K14" s="159">
        <v>0</v>
      </c>
      <c r="L14" s="157">
        <v>0</v>
      </c>
      <c r="M14" s="160">
        <v>1</v>
      </c>
      <c r="N14" s="154">
        <v>1</v>
      </c>
      <c r="O14" s="156">
        <v>35</v>
      </c>
      <c r="P14" s="156">
        <v>58</v>
      </c>
      <c r="Q14" s="156">
        <v>49</v>
      </c>
      <c r="R14" s="161">
        <v>142</v>
      </c>
      <c r="S14" s="159">
        <v>0</v>
      </c>
      <c r="T14" s="157">
        <v>0</v>
      </c>
      <c r="U14" s="157">
        <v>4</v>
      </c>
      <c r="V14" s="162">
        <v>4</v>
      </c>
      <c r="W14" s="163">
        <v>35</v>
      </c>
      <c r="X14" s="164">
        <v>58</v>
      </c>
      <c r="Y14" s="164">
        <v>45</v>
      </c>
      <c r="Z14" s="152">
        <f t="shared" si="0"/>
        <v>138</v>
      </c>
      <c r="AA14" s="121"/>
    </row>
    <row r="15" spans="1:27" s="119" customFormat="1" ht="57.6" customHeight="1">
      <c r="A15" s="132">
        <v>10</v>
      </c>
      <c r="B15" s="153" t="s">
        <v>22</v>
      </c>
      <c r="C15" s="142">
        <v>7</v>
      </c>
      <c r="D15" s="143">
        <v>29</v>
      </c>
      <c r="E15" s="143">
        <v>39</v>
      </c>
      <c r="F15" s="144">
        <v>75</v>
      </c>
      <c r="G15" s="145">
        <v>0</v>
      </c>
      <c r="H15" s="143">
        <v>0</v>
      </c>
      <c r="I15" s="146">
        <v>0</v>
      </c>
      <c r="J15" s="147">
        <v>0</v>
      </c>
      <c r="K15" s="145">
        <v>0</v>
      </c>
      <c r="L15" s="143">
        <v>0</v>
      </c>
      <c r="M15" s="146">
        <v>0</v>
      </c>
      <c r="N15" s="132">
        <v>0</v>
      </c>
      <c r="O15" s="142">
        <v>7</v>
      </c>
      <c r="P15" s="142">
        <v>29</v>
      </c>
      <c r="Q15" s="142">
        <v>39</v>
      </c>
      <c r="R15" s="147">
        <v>75</v>
      </c>
      <c r="S15" s="145">
        <v>2</v>
      </c>
      <c r="T15" s="143">
        <v>2</v>
      </c>
      <c r="U15" s="143">
        <v>3</v>
      </c>
      <c r="V15" s="150">
        <v>7</v>
      </c>
      <c r="W15" s="151">
        <v>5</v>
      </c>
      <c r="X15" s="149">
        <v>27</v>
      </c>
      <c r="Y15" s="149">
        <v>36</v>
      </c>
      <c r="Z15" s="152">
        <f t="shared" si="0"/>
        <v>68</v>
      </c>
      <c r="AA15" s="121"/>
    </row>
    <row r="16" spans="1:27" s="119" customFormat="1" ht="57.6" customHeight="1">
      <c r="A16" s="132">
        <v>11</v>
      </c>
      <c r="B16" s="153" t="s">
        <v>23</v>
      </c>
      <c r="C16" s="142">
        <v>446</v>
      </c>
      <c r="D16" s="143">
        <v>573</v>
      </c>
      <c r="E16" s="143">
        <v>805</v>
      </c>
      <c r="F16" s="144">
        <v>1824</v>
      </c>
      <c r="G16" s="145">
        <v>0</v>
      </c>
      <c r="H16" s="143">
        <v>0</v>
      </c>
      <c r="I16" s="146">
        <v>0</v>
      </c>
      <c r="J16" s="147">
        <v>0</v>
      </c>
      <c r="K16" s="145">
        <v>0</v>
      </c>
      <c r="L16" s="143">
        <v>0</v>
      </c>
      <c r="M16" s="146">
        <v>0</v>
      </c>
      <c r="N16" s="132">
        <v>0</v>
      </c>
      <c r="O16" s="142">
        <v>446</v>
      </c>
      <c r="P16" s="142">
        <v>573</v>
      </c>
      <c r="Q16" s="142">
        <v>805</v>
      </c>
      <c r="R16" s="147">
        <v>1824</v>
      </c>
      <c r="S16" s="145">
        <v>181</v>
      </c>
      <c r="T16" s="143">
        <v>250</v>
      </c>
      <c r="U16" s="143">
        <v>402</v>
      </c>
      <c r="V16" s="150">
        <v>833</v>
      </c>
      <c r="W16" s="151">
        <v>265</v>
      </c>
      <c r="X16" s="149">
        <v>323</v>
      </c>
      <c r="Y16" s="149">
        <v>403</v>
      </c>
      <c r="Z16" s="152">
        <f t="shared" si="0"/>
        <v>991</v>
      </c>
      <c r="AA16" s="121"/>
    </row>
    <row r="17" spans="1:27" s="119" customFormat="1" ht="57.6" customHeight="1" thickBot="1">
      <c r="A17" s="165">
        <v>12</v>
      </c>
      <c r="B17" s="166" t="s">
        <v>24</v>
      </c>
      <c r="C17" s="167">
        <v>67</v>
      </c>
      <c r="D17" s="168">
        <v>132</v>
      </c>
      <c r="E17" s="168">
        <v>105</v>
      </c>
      <c r="F17" s="169">
        <v>304</v>
      </c>
      <c r="G17" s="170">
        <v>0</v>
      </c>
      <c r="H17" s="171">
        <v>0</v>
      </c>
      <c r="I17" s="172">
        <v>0</v>
      </c>
      <c r="J17" s="173">
        <v>0</v>
      </c>
      <c r="K17" s="170">
        <v>0</v>
      </c>
      <c r="L17" s="171">
        <v>1</v>
      </c>
      <c r="M17" s="172">
        <v>8</v>
      </c>
      <c r="N17" s="174">
        <v>9</v>
      </c>
      <c r="O17" s="142">
        <v>67</v>
      </c>
      <c r="P17" s="142">
        <v>131</v>
      </c>
      <c r="Q17" s="142">
        <v>97</v>
      </c>
      <c r="R17" s="147">
        <v>295</v>
      </c>
      <c r="S17" s="175">
        <v>0</v>
      </c>
      <c r="T17" s="168">
        <v>2</v>
      </c>
      <c r="U17" s="168">
        <v>4</v>
      </c>
      <c r="V17" s="172">
        <v>6</v>
      </c>
      <c r="W17" s="176">
        <v>67</v>
      </c>
      <c r="X17" s="171">
        <v>129</v>
      </c>
      <c r="Y17" s="171">
        <v>93</v>
      </c>
      <c r="Z17" s="177">
        <f t="shared" si="0"/>
        <v>289</v>
      </c>
      <c r="AA17" s="121"/>
    </row>
    <row r="18" spans="1:27" s="196" customFormat="1" ht="50.1" customHeight="1" thickBot="1">
      <c r="A18" s="191"/>
      <c r="B18" s="192" t="s">
        <v>25</v>
      </c>
      <c r="C18" s="193">
        <f>SUM(C6:C17)</f>
        <v>1404</v>
      </c>
      <c r="D18" s="193">
        <f t="shared" ref="D18:Y18" si="1">SUM(D6:D17)</f>
        <v>1522</v>
      </c>
      <c r="E18" s="193">
        <f t="shared" si="1"/>
        <v>1872</v>
      </c>
      <c r="F18" s="193">
        <f t="shared" si="1"/>
        <v>4798</v>
      </c>
      <c r="G18" s="193">
        <f t="shared" si="1"/>
        <v>0</v>
      </c>
      <c r="H18" s="193">
        <f t="shared" si="1"/>
        <v>3</v>
      </c>
      <c r="I18" s="193">
        <f t="shared" si="1"/>
        <v>11</v>
      </c>
      <c r="J18" s="193">
        <f t="shared" si="1"/>
        <v>14</v>
      </c>
      <c r="K18" s="193">
        <f t="shared" si="1"/>
        <v>6</v>
      </c>
      <c r="L18" s="193">
        <f t="shared" si="1"/>
        <v>5</v>
      </c>
      <c r="M18" s="193">
        <f t="shared" si="1"/>
        <v>19</v>
      </c>
      <c r="N18" s="193">
        <f t="shared" si="1"/>
        <v>30</v>
      </c>
      <c r="O18" s="193">
        <f t="shared" si="1"/>
        <v>1398</v>
      </c>
      <c r="P18" s="193">
        <f t="shared" si="1"/>
        <v>1520</v>
      </c>
      <c r="Q18" s="193">
        <f t="shared" si="1"/>
        <v>1864</v>
      </c>
      <c r="R18" s="193">
        <f t="shared" si="1"/>
        <v>4782</v>
      </c>
      <c r="S18" s="193">
        <f t="shared" si="1"/>
        <v>252</v>
      </c>
      <c r="T18" s="193">
        <f t="shared" si="1"/>
        <v>342</v>
      </c>
      <c r="U18" s="193">
        <f t="shared" si="1"/>
        <v>607</v>
      </c>
      <c r="V18" s="193">
        <f t="shared" si="1"/>
        <v>1201</v>
      </c>
      <c r="W18" s="193">
        <f t="shared" si="1"/>
        <v>1147</v>
      </c>
      <c r="X18" s="193">
        <f t="shared" si="1"/>
        <v>1178</v>
      </c>
      <c r="Y18" s="193">
        <f t="shared" si="1"/>
        <v>1256</v>
      </c>
      <c r="Z18" s="194">
        <f t="shared" si="0"/>
        <v>3581</v>
      </c>
      <c r="AA18" s="195"/>
    </row>
    <row r="19" spans="1:27" s="119" customFormat="1" ht="50.1" customHeight="1">
      <c r="A19" s="178"/>
      <c r="B19" s="179" t="s">
        <v>26</v>
      </c>
      <c r="C19" s="180"/>
      <c r="D19" s="180"/>
      <c r="E19" s="181"/>
      <c r="F19" s="152"/>
      <c r="G19" s="148"/>
      <c r="H19" s="149"/>
      <c r="I19" s="146"/>
      <c r="J19" s="147"/>
      <c r="K19" s="145"/>
      <c r="L19" s="149"/>
      <c r="M19" s="150"/>
      <c r="N19" s="182"/>
      <c r="O19" s="151"/>
      <c r="P19" s="149"/>
      <c r="Q19" s="148"/>
      <c r="R19" s="152"/>
      <c r="S19" s="148"/>
      <c r="T19" s="149"/>
      <c r="U19" s="149"/>
      <c r="V19" s="150"/>
      <c r="W19" s="151"/>
      <c r="X19" s="149"/>
      <c r="Y19" s="149"/>
      <c r="Z19" s="152"/>
      <c r="AA19" s="121"/>
    </row>
    <row r="20" spans="1:27" s="119" customFormat="1" ht="54.6" customHeight="1">
      <c r="A20" s="132">
        <v>13</v>
      </c>
      <c r="B20" s="166" t="s">
        <v>44</v>
      </c>
      <c r="C20" s="142">
        <v>18</v>
      </c>
      <c r="D20" s="143">
        <v>44</v>
      </c>
      <c r="E20" s="143">
        <v>57</v>
      </c>
      <c r="F20" s="169">
        <v>119</v>
      </c>
      <c r="G20" s="175">
        <v>0</v>
      </c>
      <c r="H20" s="168">
        <v>0</v>
      </c>
      <c r="I20" s="146">
        <v>0</v>
      </c>
      <c r="J20" s="147">
        <v>0</v>
      </c>
      <c r="K20" s="145">
        <v>0</v>
      </c>
      <c r="L20" s="149">
        <v>0</v>
      </c>
      <c r="M20" s="150">
        <v>0</v>
      </c>
      <c r="N20" s="182">
        <v>0</v>
      </c>
      <c r="O20" s="142">
        <v>18</v>
      </c>
      <c r="P20" s="142">
        <v>44</v>
      </c>
      <c r="Q20" s="142">
        <v>57</v>
      </c>
      <c r="R20" s="147">
        <v>119</v>
      </c>
      <c r="S20" s="175">
        <v>0</v>
      </c>
      <c r="T20" s="168">
        <v>12</v>
      </c>
      <c r="U20" s="168">
        <v>23</v>
      </c>
      <c r="V20" s="150">
        <v>35</v>
      </c>
      <c r="W20" s="142">
        <v>18</v>
      </c>
      <c r="X20" s="143">
        <v>32</v>
      </c>
      <c r="Y20" s="143">
        <v>34</v>
      </c>
      <c r="Z20" s="152">
        <f t="shared" si="0"/>
        <v>84</v>
      </c>
      <c r="AA20" s="121"/>
    </row>
    <row r="21" spans="1:27" s="119" customFormat="1" ht="54.6" customHeight="1">
      <c r="A21" s="132">
        <v>14</v>
      </c>
      <c r="B21" s="153" t="s">
        <v>43</v>
      </c>
      <c r="C21" s="142">
        <v>0</v>
      </c>
      <c r="D21" s="143">
        <v>3</v>
      </c>
      <c r="E21" s="143">
        <v>12</v>
      </c>
      <c r="F21" s="144">
        <v>15</v>
      </c>
      <c r="G21" s="145">
        <v>0</v>
      </c>
      <c r="H21" s="143">
        <v>0</v>
      </c>
      <c r="I21" s="146">
        <v>0</v>
      </c>
      <c r="J21" s="147">
        <v>0</v>
      </c>
      <c r="K21" s="145">
        <v>0</v>
      </c>
      <c r="L21" s="149">
        <v>0</v>
      </c>
      <c r="M21" s="150">
        <v>0</v>
      </c>
      <c r="N21" s="182">
        <v>0</v>
      </c>
      <c r="O21" s="142">
        <v>0</v>
      </c>
      <c r="P21" s="142">
        <v>3</v>
      </c>
      <c r="Q21" s="142">
        <v>12</v>
      </c>
      <c r="R21" s="152">
        <v>15</v>
      </c>
      <c r="S21" s="145">
        <v>0</v>
      </c>
      <c r="T21" s="143">
        <v>0</v>
      </c>
      <c r="U21" s="143">
        <v>0</v>
      </c>
      <c r="V21" s="150">
        <v>0</v>
      </c>
      <c r="W21" s="151">
        <v>0</v>
      </c>
      <c r="X21" s="149">
        <v>3</v>
      </c>
      <c r="Y21" s="149">
        <v>12</v>
      </c>
      <c r="Z21" s="152">
        <f t="shared" si="0"/>
        <v>15</v>
      </c>
      <c r="AA21" s="121"/>
    </row>
    <row r="22" spans="1:27" s="119" customFormat="1" ht="54.6" customHeight="1">
      <c r="A22" s="132">
        <v>15</v>
      </c>
      <c r="B22" s="153" t="s">
        <v>45</v>
      </c>
      <c r="C22" s="142">
        <v>220</v>
      </c>
      <c r="D22" s="143">
        <v>217</v>
      </c>
      <c r="E22" s="143">
        <v>272</v>
      </c>
      <c r="F22" s="144">
        <v>709</v>
      </c>
      <c r="G22" s="145">
        <v>2</v>
      </c>
      <c r="H22" s="143">
        <v>6</v>
      </c>
      <c r="I22" s="146">
        <v>9</v>
      </c>
      <c r="J22" s="147">
        <v>17</v>
      </c>
      <c r="K22" s="145">
        <v>0</v>
      </c>
      <c r="L22" s="149">
        <v>1</v>
      </c>
      <c r="M22" s="150">
        <v>2</v>
      </c>
      <c r="N22" s="182">
        <v>3</v>
      </c>
      <c r="O22" s="142">
        <v>222</v>
      </c>
      <c r="P22" s="142">
        <v>222</v>
      </c>
      <c r="Q22" s="142">
        <v>279</v>
      </c>
      <c r="R22" s="152">
        <v>723</v>
      </c>
      <c r="S22" s="145">
        <v>6</v>
      </c>
      <c r="T22" s="143">
        <v>53</v>
      </c>
      <c r="U22" s="143">
        <v>153</v>
      </c>
      <c r="V22" s="150">
        <v>212</v>
      </c>
      <c r="W22" s="151">
        <v>216</v>
      </c>
      <c r="X22" s="149">
        <v>169</v>
      </c>
      <c r="Y22" s="149">
        <v>126</v>
      </c>
      <c r="Z22" s="152">
        <f t="shared" si="0"/>
        <v>511</v>
      </c>
      <c r="AA22" s="121"/>
    </row>
    <row r="23" spans="1:27" s="119" customFormat="1" ht="54.6" customHeight="1">
      <c r="A23" s="132">
        <v>16</v>
      </c>
      <c r="B23" s="153" t="s">
        <v>46</v>
      </c>
      <c r="C23" s="142">
        <v>21</v>
      </c>
      <c r="D23" s="143">
        <v>129</v>
      </c>
      <c r="E23" s="143">
        <v>245</v>
      </c>
      <c r="F23" s="144">
        <v>395</v>
      </c>
      <c r="G23" s="145">
        <v>0</v>
      </c>
      <c r="H23" s="143">
        <v>2</v>
      </c>
      <c r="I23" s="146">
        <v>1</v>
      </c>
      <c r="J23" s="147">
        <v>3</v>
      </c>
      <c r="K23" s="145">
        <v>0</v>
      </c>
      <c r="L23" s="149">
        <v>2</v>
      </c>
      <c r="M23" s="150">
        <v>1</v>
      </c>
      <c r="N23" s="182">
        <v>3</v>
      </c>
      <c r="O23" s="142">
        <v>21</v>
      </c>
      <c r="P23" s="142">
        <v>129</v>
      </c>
      <c r="Q23" s="142">
        <v>245</v>
      </c>
      <c r="R23" s="152">
        <v>395</v>
      </c>
      <c r="S23" s="145">
        <v>5</v>
      </c>
      <c r="T23" s="143">
        <v>34</v>
      </c>
      <c r="U23" s="143">
        <v>126</v>
      </c>
      <c r="V23" s="150">
        <v>165</v>
      </c>
      <c r="W23" s="151">
        <v>16</v>
      </c>
      <c r="X23" s="149">
        <v>95</v>
      </c>
      <c r="Y23" s="149">
        <v>119</v>
      </c>
      <c r="Z23" s="152">
        <f t="shared" si="0"/>
        <v>230</v>
      </c>
      <c r="AA23" s="121"/>
    </row>
    <row r="24" spans="1:27" s="119" customFormat="1" ht="54.6" customHeight="1">
      <c r="A24" s="132">
        <v>17</v>
      </c>
      <c r="B24" s="153" t="s">
        <v>41</v>
      </c>
      <c r="C24" s="142">
        <v>22</v>
      </c>
      <c r="D24" s="143">
        <v>39</v>
      </c>
      <c r="E24" s="143">
        <v>39</v>
      </c>
      <c r="F24" s="144">
        <v>100</v>
      </c>
      <c r="G24" s="145">
        <v>0</v>
      </c>
      <c r="H24" s="143">
        <v>0</v>
      </c>
      <c r="I24" s="146">
        <v>0</v>
      </c>
      <c r="J24" s="147">
        <v>0</v>
      </c>
      <c r="K24" s="145">
        <v>0</v>
      </c>
      <c r="L24" s="149">
        <v>0</v>
      </c>
      <c r="M24" s="150">
        <v>0</v>
      </c>
      <c r="N24" s="182">
        <v>0</v>
      </c>
      <c r="O24" s="142">
        <v>22</v>
      </c>
      <c r="P24" s="142">
        <v>39</v>
      </c>
      <c r="Q24" s="142">
        <v>39</v>
      </c>
      <c r="R24" s="152">
        <v>100</v>
      </c>
      <c r="S24" s="145">
        <v>0</v>
      </c>
      <c r="T24" s="143">
        <v>8</v>
      </c>
      <c r="U24" s="143">
        <v>12</v>
      </c>
      <c r="V24" s="150">
        <v>20</v>
      </c>
      <c r="W24" s="151">
        <v>22</v>
      </c>
      <c r="X24" s="149">
        <v>31</v>
      </c>
      <c r="Y24" s="149">
        <v>27</v>
      </c>
      <c r="Z24" s="152">
        <f t="shared" si="0"/>
        <v>80</v>
      </c>
      <c r="AA24" s="121"/>
    </row>
    <row r="25" spans="1:27" s="119" customFormat="1" ht="54.6" customHeight="1">
      <c r="A25" s="132">
        <v>18</v>
      </c>
      <c r="B25" s="166" t="s">
        <v>27</v>
      </c>
      <c r="C25" s="142">
        <v>10</v>
      </c>
      <c r="D25" s="143">
        <v>52</v>
      </c>
      <c r="E25" s="143">
        <v>46</v>
      </c>
      <c r="F25" s="144">
        <v>108</v>
      </c>
      <c r="G25" s="175">
        <v>0</v>
      </c>
      <c r="H25" s="168">
        <v>0</v>
      </c>
      <c r="I25" s="146">
        <v>1</v>
      </c>
      <c r="J25" s="147">
        <v>1</v>
      </c>
      <c r="K25" s="145">
        <v>0</v>
      </c>
      <c r="L25" s="149">
        <v>0</v>
      </c>
      <c r="M25" s="150">
        <v>1</v>
      </c>
      <c r="N25" s="182">
        <v>1</v>
      </c>
      <c r="O25" s="142">
        <v>10</v>
      </c>
      <c r="P25" s="142">
        <v>52</v>
      </c>
      <c r="Q25" s="142">
        <v>46</v>
      </c>
      <c r="R25" s="152">
        <v>108</v>
      </c>
      <c r="S25" s="175">
        <v>1</v>
      </c>
      <c r="T25" s="168">
        <v>0</v>
      </c>
      <c r="U25" s="168">
        <v>6</v>
      </c>
      <c r="V25" s="150">
        <v>7</v>
      </c>
      <c r="W25" s="151">
        <v>8</v>
      </c>
      <c r="X25" s="149">
        <v>51</v>
      </c>
      <c r="Y25" s="149">
        <v>42</v>
      </c>
      <c r="Z25" s="152">
        <f t="shared" si="0"/>
        <v>101</v>
      </c>
      <c r="AA25" s="121"/>
    </row>
    <row r="26" spans="1:27" s="119" customFormat="1" ht="54.6" customHeight="1">
      <c r="A26" s="132">
        <v>19</v>
      </c>
      <c r="B26" s="166" t="s">
        <v>47</v>
      </c>
      <c r="C26" s="142">
        <v>0</v>
      </c>
      <c r="D26" s="143">
        <v>19</v>
      </c>
      <c r="E26" s="143">
        <v>13</v>
      </c>
      <c r="F26" s="144">
        <v>32</v>
      </c>
      <c r="G26" s="175">
        <v>0</v>
      </c>
      <c r="H26" s="168">
        <v>0</v>
      </c>
      <c r="I26" s="146">
        <v>0</v>
      </c>
      <c r="J26" s="147">
        <v>0</v>
      </c>
      <c r="K26" s="145">
        <v>0</v>
      </c>
      <c r="L26" s="149">
        <v>0</v>
      </c>
      <c r="M26" s="150">
        <v>0</v>
      </c>
      <c r="N26" s="182">
        <v>0</v>
      </c>
      <c r="O26" s="142">
        <v>0</v>
      </c>
      <c r="P26" s="142">
        <v>19</v>
      </c>
      <c r="Q26" s="142">
        <v>13</v>
      </c>
      <c r="R26" s="152">
        <v>32</v>
      </c>
      <c r="S26" s="175">
        <v>0</v>
      </c>
      <c r="T26" s="168">
        <v>0</v>
      </c>
      <c r="U26" s="168">
        <v>0</v>
      </c>
      <c r="V26" s="150">
        <v>0</v>
      </c>
      <c r="W26" s="151">
        <v>0</v>
      </c>
      <c r="X26" s="149">
        <v>19</v>
      </c>
      <c r="Y26" s="149">
        <v>13</v>
      </c>
      <c r="Z26" s="152">
        <f t="shared" si="0"/>
        <v>32</v>
      </c>
      <c r="AA26" s="121"/>
    </row>
    <row r="27" spans="1:27" s="122" customFormat="1" ht="54.6" customHeight="1">
      <c r="A27" s="132">
        <v>20</v>
      </c>
      <c r="B27" s="166" t="s">
        <v>28</v>
      </c>
      <c r="C27" s="142">
        <v>15</v>
      </c>
      <c r="D27" s="143">
        <v>34</v>
      </c>
      <c r="E27" s="143">
        <v>86</v>
      </c>
      <c r="F27" s="144">
        <v>135</v>
      </c>
      <c r="G27" s="175">
        <v>0</v>
      </c>
      <c r="H27" s="168">
        <v>0</v>
      </c>
      <c r="I27" s="146">
        <v>0</v>
      </c>
      <c r="J27" s="147">
        <v>0</v>
      </c>
      <c r="K27" s="145">
        <v>0</v>
      </c>
      <c r="L27" s="149">
        <v>0</v>
      </c>
      <c r="M27" s="150">
        <v>0</v>
      </c>
      <c r="N27" s="182">
        <v>0</v>
      </c>
      <c r="O27" s="142">
        <v>15</v>
      </c>
      <c r="P27" s="142">
        <v>34</v>
      </c>
      <c r="Q27" s="142">
        <v>86</v>
      </c>
      <c r="R27" s="152">
        <v>135</v>
      </c>
      <c r="S27" s="175">
        <v>0</v>
      </c>
      <c r="T27" s="168">
        <v>0</v>
      </c>
      <c r="U27" s="168">
        <v>47</v>
      </c>
      <c r="V27" s="150">
        <v>47</v>
      </c>
      <c r="W27" s="151">
        <v>15</v>
      </c>
      <c r="X27" s="149">
        <v>34</v>
      </c>
      <c r="Y27" s="149">
        <v>39</v>
      </c>
      <c r="Z27" s="152">
        <f t="shared" si="0"/>
        <v>88</v>
      </c>
      <c r="AA27" s="121"/>
    </row>
    <row r="28" spans="1:27" s="119" customFormat="1" ht="54.6" customHeight="1">
      <c r="A28" s="132">
        <v>21</v>
      </c>
      <c r="B28" s="153" t="s">
        <v>29</v>
      </c>
      <c r="C28" s="142">
        <v>48</v>
      </c>
      <c r="D28" s="143">
        <v>185</v>
      </c>
      <c r="E28" s="143">
        <v>218</v>
      </c>
      <c r="F28" s="144">
        <v>451</v>
      </c>
      <c r="G28" s="145">
        <v>0</v>
      </c>
      <c r="H28" s="143">
        <v>3</v>
      </c>
      <c r="I28" s="146">
        <v>4</v>
      </c>
      <c r="J28" s="147">
        <v>7</v>
      </c>
      <c r="K28" s="145">
        <v>0</v>
      </c>
      <c r="L28" s="149">
        <v>2</v>
      </c>
      <c r="M28" s="150">
        <v>2</v>
      </c>
      <c r="N28" s="182">
        <v>4</v>
      </c>
      <c r="O28" s="142">
        <v>48</v>
      </c>
      <c r="P28" s="142">
        <v>186</v>
      </c>
      <c r="Q28" s="142">
        <v>220</v>
      </c>
      <c r="R28" s="152">
        <v>454</v>
      </c>
      <c r="S28" s="145">
        <v>21</v>
      </c>
      <c r="T28" s="143">
        <v>72</v>
      </c>
      <c r="U28" s="143">
        <v>125</v>
      </c>
      <c r="V28" s="150">
        <v>218</v>
      </c>
      <c r="W28" s="151">
        <v>26</v>
      </c>
      <c r="X28" s="149">
        <v>116</v>
      </c>
      <c r="Y28" s="149">
        <v>94</v>
      </c>
      <c r="Z28" s="152">
        <f t="shared" si="0"/>
        <v>236</v>
      </c>
      <c r="AA28" s="121"/>
    </row>
    <row r="29" spans="1:27" s="119" customFormat="1" ht="54.6" customHeight="1">
      <c r="A29" s="132">
        <v>22</v>
      </c>
      <c r="B29" s="153" t="s">
        <v>30</v>
      </c>
      <c r="C29" s="142">
        <v>0</v>
      </c>
      <c r="D29" s="143">
        <v>4</v>
      </c>
      <c r="E29" s="143">
        <v>10</v>
      </c>
      <c r="F29" s="144">
        <v>14</v>
      </c>
      <c r="G29" s="145">
        <v>0</v>
      </c>
      <c r="H29" s="143">
        <v>0</v>
      </c>
      <c r="I29" s="146">
        <v>0</v>
      </c>
      <c r="J29" s="147">
        <v>0</v>
      </c>
      <c r="K29" s="145">
        <v>0</v>
      </c>
      <c r="L29" s="149">
        <v>0</v>
      </c>
      <c r="M29" s="150">
        <v>0</v>
      </c>
      <c r="N29" s="182">
        <v>0</v>
      </c>
      <c r="O29" s="142">
        <v>0</v>
      </c>
      <c r="P29" s="142">
        <v>4</v>
      </c>
      <c r="Q29" s="142">
        <v>10</v>
      </c>
      <c r="R29" s="152">
        <v>14</v>
      </c>
      <c r="S29" s="145">
        <v>0</v>
      </c>
      <c r="T29" s="143">
        <v>0</v>
      </c>
      <c r="U29" s="143">
        <v>0</v>
      </c>
      <c r="V29" s="150">
        <v>0</v>
      </c>
      <c r="W29" s="151">
        <v>0</v>
      </c>
      <c r="X29" s="149">
        <v>4</v>
      </c>
      <c r="Y29" s="149">
        <v>10</v>
      </c>
      <c r="Z29" s="152">
        <f t="shared" si="0"/>
        <v>14</v>
      </c>
      <c r="AA29" s="121"/>
    </row>
    <row r="30" spans="1:27" s="119" customFormat="1" ht="54.6" customHeight="1">
      <c r="A30" s="132">
        <v>23</v>
      </c>
      <c r="B30" s="153" t="s">
        <v>37</v>
      </c>
      <c r="C30" s="142">
        <v>0</v>
      </c>
      <c r="D30" s="143">
        <v>10</v>
      </c>
      <c r="E30" s="143">
        <v>11</v>
      </c>
      <c r="F30" s="147">
        <v>21</v>
      </c>
      <c r="G30" s="145">
        <v>0</v>
      </c>
      <c r="H30" s="143">
        <v>0</v>
      </c>
      <c r="I30" s="146">
        <v>0</v>
      </c>
      <c r="J30" s="147">
        <v>0</v>
      </c>
      <c r="K30" s="148">
        <v>0</v>
      </c>
      <c r="L30" s="142">
        <v>0</v>
      </c>
      <c r="M30" s="150">
        <v>0</v>
      </c>
      <c r="N30" s="182">
        <v>0</v>
      </c>
      <c r="O30" s="142">
        <v>0</v>
      </c>
      <c r="P30" s="142">
        <v>10</v>
      </c>
      <c r="Q30" s="142">
        <v>11</v>
      </c>
      <c r="R30" s="147">
        <v>21</v>
      </c>
      <c r="S30" s="145">
        <v>0</v>
      </c>
      <c r="T30" s="145">
        <v>0</v>
      </c>
      <c r="U30" s="145">
        <v>1</v>
      </c>
      <c r="V30" s="145">
        <v>1</v>
      </c>
      <c r="W30" s="145">
        <v>0</v>
      </c>
      <c r="X30" s="145">
        <v>10</v>
      </c>
      <c r="Y30" s="145">
        <v>10</v>
      </c>
      <c r="Z30" s="152">
        <f t="shared" si="0"/>
        <v>20</v>
      </c>
      <c r="AA30" s="121"/>
    </row>
    <row r="31" spans="1:27" s="119" customFormat="1" ht="54.6" customHeight="1">
      <c r="A31" s="132">
        <v>23</v>
      </c>
      <c r="B31" s="153" t="s">
        <v>31</v>
      </c>
      <c r="C31" s="142">
        <v>0</v>
      </c>
      <c r="D31" s="143">
        <v>7</v>
      </c>
      <c r="E31" s="143">
        <v>14</v>
      </c>
      <c r="F31" s="144">
        <v>21</v>
      </c>
      <c r="G31" s="145">
        <v>0</v>
      </c>
      <c r="H31" s="143">
        <v>0</v>
      </c>
      <c r="I31" s="146">
        <v>2</v>
      </c>
      <c r="J31" s="147">
        <v>2</v>
      </c>
      <c r="K31" s="145">
        <v>0</v>
      </c>
      <c r="L31" s="149">
        <v>0</v>
      </c>
      <c r="M31" s="150">
        <v>0</v>
      </c>
      <c r="N31" s="182">
        <v>0</v>
      </c>
      <c r="O31" s="142">
        <v>0</v>
      </c>
      <c r="P31" s="142">
        <v>7</v>
      </c>
      <c r="Q31" s="142">
        <v>16</v>
      </c>
      <c r="R31" s="152">
        <v>23</v>
      </c>
      <c r="S31" s="148">
        <v>0</v>
      </c>
      <c r="T31" s="149">
        <v>0</v>
      </c>
      <c r="U31" s="149">
        <v>0</v>
      </c>
      <c r="V31" s="150">
        <v>0</v>
      </c>
      <c r="W31" s="151">
        <v>0</v>
      </c>
      <c r="X31" s="149">
        <v>7</v>
      </c>
      <c r="Y31" s="149">
        <v>16</v>
      </c>
      <c r="Z31" s="152">
        <f t="shared" si="0"/>
        <v>23</v>
      </c>
      <c r="AA31" s="121"/>
    </row>
    <row r="32" spans="1:27" s="122" customFormat="1" ht="54.6" customHeight="1">
      <c r="A32" s="132">
        <v>24</v>
      </c>
      <c r="B32" s="153" t="s">
        <v>42</v>
      </c>
      <c r="C32" s="142">
        <v>69</v>
      </c>
      <c r="D32" s="143">
        <v>48</v>
      </c>
      <c r="E32" s="143">
        <v>24</v>
      </c>
      <c r="F32" s="144">
        <v>141</v>
      </c>
      <c r="G32" s="145">
        <v>0</v>
      </c>
      <c r="H32" s="143">
        <v>0</v>
      </c>
      <c r="I32" s="146">
        <v>0</v>
      </c>
      <c r="J32" s="147">
        <v>0</v>
      </c>
      <c r="K32" s="145">
        <v>0</v>
      </c>
      <c r="L32" s="149">
        <v>0</v>
      </c>
      <c r="M32" s="150">
        <v>0</v>
      </c>
      <c r="N32" s="182">
        <v>0</v>
      </c>
      <c r="O32" s="142">
        <v>69</v>
      </c>
      <c r="P32" s="142">
        <v>48</v>
      </c>
      <c r="Q32" s="142">
        <v>24</v>
      </c>
      <c r="R32" s="152">
        <v>141</v>
      </c>
      <c r="S32" s="145">
        <v>2</v>
      </c>
      <c r="T32" s="143">
        <v>0</v>
      </c>
      <c r="U32" s="143">
        <v>0</v>
      </c>
      <c r="V32" s="150">
        <v>2</v>
      </c>
      <c r="W32" s="151">
        <v>67</v>
      </c>
      <c r="X32" s="149">
        <v>48</v>
      </c>
      <c r="Y32" s="149">
        <v>24</v>
      </c>
      <c r="Z32" s="152">
        <f t="shared" si="0"/>
        <v>139</v>
      </c>
      <c r="AA32" s="121"/>
    </row>
    <row r="33" spans="1:27" s="122" customFormat="1" ht="54.6" customHeight="1" thickBot="1">
      <c r="A33" s="132">
        <v>25</v>
      </c>
      <c r="B33" s="153" t="s">
        <v>32</v>
      </c>
      <c r="C33" s="142">
        <v>0</v>
      </c>
      <c r="D33" s="143">
        <v>7</v>
      </c>
      <c r="E33" s="143">
        <v>7</v>
      </c>
      <c r="F33" s="144">
        <v>14</v>
      </c>
      <c r="G33" s="145">
        <v>0</v>
      </c>
      <c r="H33" s="143">
        <v>0</v>
      </c>
      <c r="I33" s="146">
        <v>0</v>
      </c>
      <c r="J33" s="147">
        <v>0</v>
      </c>
      <c r="K33" s="145">
        <v>0</v>
      </c>
      <c r="L33" s="149">
        <v>0</v>
      </c>
      <c r="M33" s="172">
        <v>0</v>
      </c>
      <c r="N33" s="182">
        <v>0</v>
      </c>
      <c r="O33" s="142">
        <v>0</v>
      </c>
      <c r="P33" s="142">
        <v>7</v>
      </c>
      <c r="Q33" s="142">
        <v>7</v>
      </c>
      <c r="R33" s="152">
        <v>14</v>
      </c>
      <c r="S33" s="145">
        <v>0</v>
      </c>
      <c r="T33" s="143">
        <v>0</v>
      </c>
      <c r="U33" s="143">
        <v>0</v>
      </c>
      <c r="V33" s="150">
        <v>0</v>
      </c>
      <c r="W33" s="151">
        <v>0</v>
      </c>
      <c r="X33" s="149">
        <v>7</v>
      </c>
      <c r="Y33" s="149">
        <v>7</v>
      </c>
      <c r="Z33" s="152">
        <f t="shared" si="0"/>
        <v>14</v>
      </c>
      <c r="AA33" s="121"/>
    </row>
    <row r="34" spans="1:27" s="119" customFormat="1" ht="54.6" customHeight="1" thickBot="1">
      <c r="A34" s="165">
        <v>26</v>
      </c>
      <c r="B34" s="166" t="s">
        <v>33</v>
      </c>
      <c r="C34" s="167">
        <v>0</v>
      </c>
      <c r="D34" s="168">
        <v>3</v>
      </c>
      <c r="E34" s="168">
        <v>3</v>
      </c>
      <c r="F34" s="169">
        <v>6</v>
      </c>
      <c r="G34" s="175">
        <v>0</v>
      </c>
      <c r="H34" s="168">
        <v>0</v>
      </c>
      <c r="I34" s="183">
        <v>0</v>
      </c>
      <c r="J34" s="184">
        <v>0</v>
      </c>
      <c r="K34" s="170">
        <v>0</v>
      </c>
      <c r="L34" s="171">
        <v>0</v>
      </c>
      <c r="M34" s="185">
        <v>0</v>
      </c>
      <c r="N34" s="174">
        <v>0</v>
      </c>
      <c r="O34" s="142">
        <v>0</v>
      </c>
      <c r="P34" s="142">
        <v>3</v>
      </c>
      <c r="Q34" s="142">
        <v>3</v>
      </c>
      <c r="R34" s="177">
        <v>6</v>
      </c>
      <c r="S34" s="175">
        <v>0</v>
      </c>
      <c r="T34" s="168">
        <v>0</v>
      </c>
      <c r="U34" s="168">
        <v>0</v>
      </c>
      <c r="V34" s="172">
        <v>0</v>
      </c>
      <c r="W34" s="176">
        <v>0</v>
      </c>
      <c r="X34" s="171">
        <v>3</v>
      </c>
      <c r="Y34" s="171">
        <v>3</v>
      </c>
      <c r="Z34" s="177">
        <f t="shared" si="0"/>
        <v>6</v>
      </c>
      <c r="AA34" s="121"/>
    </row>
    <row r="35" spans="1:27" s="196" customFormat="1" ht="50.1" customHeight="1" thickBot="1">
      <c r="A35" s="191"/>
      <c r="B35" s="192" t="s">
        <v>34</v>
      </c>
      <c r="C35" s="193">
        <v>423</v>
      </c>
      <c r="D35" s="197">
        <v>801</v>
      </c>
      <c r="E35" s="197">
        <v>1057</v>
      </c>
      <c r="F35" s="198">
        <v>2281</v>
      </c>
      <c r="G35" s="197">
        <v>2</v>
      </c>
      <c r="H35" s="197">
        <v>11</v>
      </c>
      <c r="I35" s="199">
        <v>17</v>
      </c>
      <c r="J35" s="200">
        <v>30</v>
      </c>
      <c r="K35" s="197">
        <v>0</v>
      </c>
      <c r="L35" s="197">
        <v>5</v>
      </c>
      <c r="M35" s="199">
        <v>6</v>
      </c>
      <c r="N35" s="201">
        <v>11</v>
      </c>
      <c r="O35" s="193">
        <v>425</v>
      </c>
      <c r="P35" s="197">
        <v>807</v>
      </c>
      <c r="Q35" s="197">
        <v>1068</v>
      </c>
      <c r="R35" s="198">
        <v>2300</v>
      </c>
      <c r="S35" s="197">
        <v>35</v>
      </c>
      <c r="T35" s="197">
        <v>179</v>
      </c>
      <c r="U35" s="197">
        <v>493</v>
      </c>
      <c r="V35" s="199">
        <f>SUM(V20:V34)</f>
        <v>707</v>
      </c>
      <c r="W35" s="193">
        <v>388</v>
      </c>
      <c r="X35" s="197">
        <v>629</v>
      </c>
      <c r="Y35" s="197">
        <v>576</v>
      </c>
      <c r="Z35" s="194">
        <f>SUM(Z20:Z34)</f>
        <v>1593</v>
      </c>
      <c r="AA35" s="195"/>
    </row>
    <row r="36" spans="1:27" s="119" customFormat="1" ht="52.8" customHeight="1" thickBot="1">
      <c r="A36" s="182">
        <v>27</v>
      </c>
      <c r="B36" s="186" t="s">
        <v>35</v>
      </c>
      <c r="C36" s="151">
        <v>0</v>
      </c>
      <c r="D36" s="149">
        <v>0</v>
      </c>
      <c r="E36" s="149">
        <v>0</v>
      </c>
      <c r="F36" s="152">
        <v>0</v>
      </c>
      <c r="G36" s="170">
        <v>0</v>
      </c>
      <c r="H36" s="171">
        <v>0</v>
      </c>
      <c r="I36" s="172">
        <v>0</v>
      </c>
      <c r="J36" s="173">
        <v>0</v>
      </c>
      <c r="K36" s="148">
        <v>0</v>
      </c>
      <c r="L36" s="149">
        <v>0</v>
      </c>
      <c r="M36" s="150">
        <v>0</v>
      </c>
      <c r="N36" s="182">
        <v>0</v>
      </c>
      <c r="O36" s="151">
        <v>0</v>
      </c>
      <c r="P36" s="149">
        <v>0</v>
      </c>
      <c r="Q36" s="149">
        <v>0</v>
      </c>
      <c r="R36" s="152">
        <v>0</v>
      </c>
      <c r="S36" s="148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52">
        <f t="shared" si="0"/>
        <v>0</v>
      </c>
      <c r="AA36" s="121"/>
    </row>
    <row r="37" spans="1:27" ht="52.8" customHeight="1" thickBot="1">
      <c r="A37" s="165">
        <v>28</v>
      </c>
      <c r="B37" s="166" t="s">
        <v>48</v>
      </c>
      <c r="C37" s="167">
        <v>46</v>
      </c>
      <c r="D37" s="168">
        <v>67</v>
      </c>
      <c r="E37" s="168">
        <v>27</v>
      </c>
      <c r="F37" s="169">
        <v>140</v>
      </c>
      <c r="G37" s="175">
        <v>0</v>
      </c>
      <c r="H37" s="168">
        <v>0</v>
      </c>
      <c r="I37" s="183">
        <v>0</v>
      </c>
      <c r="J37" s="125">
        <v>0</v>
      </c>
      <c r="K37" s="170">
        <v>0</v>
      </c>
      <c r="L37" s="171">
        <v>0</v>
      </c>
      <c r="M37" s="187">
        <v>0</v>
      </c>
      <c r="N37" s="174">
        <v>0</v>
      </c>
      <c r="O37" s="167">
        <v>46</v>
      </c>
      <c r="P37" s="168">
        <v>67</v>
      </c>
      <c r="Q37" s="170">
        <v>27</v>
      </c>
      <c r="R37" s="177">
        <v>140</v>
      </c>
      <c r="S37" s="175">
        <v>0</v>
      </c>
      <c r="T37" s="168">
        <v>0</v>
      </c>
      <c r="U37" s="168">
        <v>0</v>
      </c>
      <c r="V37" s="172">
        <v>0</v>
      </c>
      <c r="W37" s="176">
        <v>46</v>
      </c>
      <c r="X37" s="171">
        <v>67</v>
      </c>
      <c r="Y37" s="171">
        <v>27</v>
      </c>
      <c r="Z37" s="177">
        <f t="shared" si="0"/>
        <v>140</v>
      </c>
      <c r="AA37" s="121"/>
    </row>
    <row r="38" spans="1:27" s="195" customFormat="1" ht="41.25" customHeight="1" thickBot="1">
      <c r="A38" s="191"/>
      <c r="B38" s="192" t="s">
        <v>36</v>
      </c>
      <c r="C38" s="193">
        <v>1873</v>
      </c>
      <c r="D38" s="202">
        <v>2390</v>
      </c>
      <c r="E38" s="202">
        <v>2956</v>
      </c>
      <c r="F38" s="194">
        <v>7219</v>
      </c>
      <c r="G38" s="197">
        <v>2</v>
      </c>
      <c r="H38" s="197">
        <v>14</v>
      </c>
      <c r="I38" s="199">
        <v>28</v>
      </c>
      <c r="J38" s="200">
        <v>44</v>
      </c>
      <c r="K38" s="197">
        <v>6</v>
      </c>
      <c r="L38" s="197">
        <v>10</v>
      </c>
      <c r="M38" s="199">
        <v>25</v>
      </c>
      <c r="N38" s="201">
        <v>41</v>
      </c>
      <c r="O38" s="193">
        <v>1869</v>
      </c>
      <c r="P38" s="197">
        <v>2394</v>
      </c>
      <c r="Q38" s="197">
        <v>2959</v>
      </c>
      <c r="R38" s="198">
        <v>7222</v>
      </c>
      <c r="S38" s="197">
        <f>S36+S35+S18</f>
        <v>287</v>
      </c>
      <c r="T38" s="197">
        <f t="shared" ref="T38:V38" si="2">T36+T35+T18</f>
        <v>521</v>
      </c>
      <c r="U38" s="197">
        <f t="shared" si="2"/>
        <v>1100</v>
      </c>
      <c r="V38" s="197">
        <f t="shared" si="2"/>
        <v>1908</v>
      </c>
      <c r="W38" s="197">
        <f>W36+W35+W18+W37</f>
        <v>1581</v>
      </c>
      <c r="X38" s="197">
        <f t="shared" ref="X38:Y38" si="3">X36+X35+X18+X37</f>
        <v>1874</v>
      </c>
      <c r="Y38" s="197">
        <f t="shared" si="3"/>
        <v>1859</v>
      </c>
      <c r="Z38" s="194">
        <f>Y38+X38+W38</f>
        <v>5314</v>
      </c>
    </row>
    <row r="39" spans="1:27" ht="62.4" customHeight="1">
      <c r="A39" s="204" t="s">
        <v>38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188"/>
    </row>
  </sheetData>
  <mergeCells count="9">
    <mergeCell ref="A1:Z1"/>
    <mergeCell ref="A2:Z2"/>
    <mergeCell ref="A39:Y39"/>
    <mergeCell ref="C3:F3"/>
    <mergeCell ref="G3:J3"/>
    <mergeCell ref="K3:N3"/>
    <mergeCell ref="O3:R3"/>
    <mergeCell ref="S3:V3"/>
    <mergeCell ref="W3:Z3"/>
  </mergeCells>
  <printOptions gridLines="1"/>
  <pageMargins left="0" right="0.17" top="1.61" bottom="0.98425196850393704" header="1.19" footer="0.511811023622047"/>
  <pageSetup scale="1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sqref="A1:Z39"/>
    </sheetView>
  </sheetViews>
  <sheetFormatPr defaultRowHeight="18"/>
  <sheetData>
    <row r="1" spans="1:26" ht="44.4" thickBot="1">
      <c r="A1" s="119"/>
      <c r="B1" s="208" t="s">
        <v>39</v>
      </c>
      <c r="C1" s="208"/>
      <c r="D1" s="208"/>
      <c r="E1" s="208"/>
      <c r="F1" s="208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6" ht="43.2" thickBot="1">
      <c r="A2" s="210" t="s">
        <v>40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2"/>
    </row>
    <row r="3" spans="1:26" ht="31.8" thickBot="1">
      <c r="A3" s="213" t="s">
        <v>0</v>
      </c>
      <c r="B3" s="213" t="s">
        <v>1</v>
      </c>
      <c r="C3" s="215" t="s">
        <v>2</v>
      </c>
      <c r="D3" s="216"/>
      <c r="E3" s="216"/>
      <c r="F3" s="217"/>
      <c r="G3" s="218" t="s">
        <v>3</v>
      </c>
      <c r="H3" s="218"/>
      <c r="I3" s="218"/>
      <c r="J3" s="218"/>
      <c r="K3" s="219" t="s">
        <v>4</v>
      </c>
      <c r="L3" s="218"/>
      <c r="M3" s="218"/>
      <c r="N3" s="220"/>
      <c r="O3" s="221" t="s">
        <v>5</v>
      </c>
      <c r="P3" s="222"/>
      <c r="Q3" s="222"/>
      <c r="R3" s="217"/>
      <c r="S3" s="223" t="s">
        <v>6</v>
      </c>
      <c r="T3" s="216"/>
      <c r="U3" s="216"/>
      <c r="V3" s="224"/>
      <c r="W3" s="215" t="s">
        <v>7</v>
      </c>
      <c r="X3" s="216"/>
      <c r="Y3" s="216"/>
      <c r="Z3" s="217"/>
    </row>
    <row r="4" spans="1:26" ht="25.2" thickBot="1">
      <c r="A4" s="214"/>
      <c r="B4" s="214"/>
      <c r="C4" s="2" t="s">
        <v>8</v>
      </c>
      <c r="D4" s="3" t="s">
        <v>9</v>
      </c>
      <c r="E4" s="3" t="s">
        <v>10</v>
      </c>
      <c r="F4" s="4" t="s">
        <v>11</v>
      </c>
      <c r="G4" s="61" t="s">
        <v>8</v>
      </c>
      <c r="H4" s="60" t="s">
        <v>9</v>
      </c>
      <c r="I4" s="62" t="s">
        <v>10</v>
      </c>
      <c r="J4" s="72" t="s">
        <v>12</v>
      </c>
      <c r="K4" s="61" t="s">
        <v>8</v>
      </c>
      <c r="L4" s="60" t="s">
        <v>9</v>
      </c>
      <c r="M4" s="62" t="s">
        <v>10</v>
      </c>
      <c r="N4" s="72" t="s">
        <v>12</v>
      </c>
      <c r="O4" s="5" t="s">
        <v>8</v>
      </c>
      <c r="P4" s="5" t="s">
        <v>9</v>
      </c>
      <c r="Q4" s="3" t="s">
        <v>10</v>
      </c>
      <c r="R4" s="7" t="s">
        <v>12</v>
      </c>
      <c r="S4" s="5" t="s">
        <v>8</v>
      </c>
      <c r="T4" s="3" t="s">
        <v>9</v>
      </c>
      <c r="U4" s="3" t="s">
        <v>10</v>
      </c>
      <c r="V4" s="6" t="s">
        <v>12</v>
      </c>
      <c r="W4" s="2" t="s">
        <v>8</v>
      </c>
      <c r="X4" s="3" t="s">
        <v>9</v>
      </c>
      <c r="Y4" s="3" t="s">
        <v>10</v>
      </c>
      <c r="Z4" s="4" t="s">
        <v>12</v>
      </c>
    </row>
    <row r="5" spans="1:26" ht="42.6">
      <c r="A5" s="86"/>
      <c r="B5" s="94" t="s">
        <v>13</v>
      </c>
      <c r="C5" s="8"/>
      <c r="D5" s="9"/>
      <c r="E5" s="9"/>
      <c r="F5" s="95"/>
      <c r="G5" s="93"/>
      <c r="H5" s="63"/>
      <c r="I5" s="69"/>
      <c r="J5" s="118"/>
      <c r="K5" s="93"/>
      <c r="L5" s="63"/>
      <c r="M5" s="69"/>
      <c r="N5" s="73"/>
      <c r="O5" s="13"/>
      <c r="P5" s="11"/>
      <c r="Q5" s="11"/>
      <c r="R5" s="12"/>
      <c r="S5" s="13"/>
      <c r="T5" s="11"/>
      <c r="U5" s="11"/>
      <c r="V5" s="14"/>
      <c r="W5" s="10"/>
      <c r="X5" s="11"/>
      <c r="Y5" s="11"/>
      <c r="Z5" s="12"/>
    </row>
    <row r="6" spans="1:26" ht="42.6">
      <c r="A6" s="87">
        <v>1</v>
      </c>
      <c r="B6" s="96" t="s">
        <v>49</v>
      </c>
      <c r="C6" s="47">
        <v>349</v>
      </c>
      <c r="D6" s="48">
        <v>304</v>
      </c>
      <c r="E6" s="48">
        <v>416</v>
      </c>
      <c r="F6" s="49">
        <v>1069</v>
      </c>
      <c r="G6" s="51">
        <v>0</v>
      </c>
      <c r="H6" s="48">
        <v>3</v>
      </c>
      <c r="I6" s="59">
        <v>1</v>
      </c>
      <c r="J6" s="74">
        <v>4</v>
      </c>
      <c r="K6" s="51">
        <v>4</v>
      </c>
      <c r="L6" s="48">
        <v>2</v>
      </c>
      <c r="M6" s="48">
        <v>1</v>
      </c>
      <c r="N6" s="48">
        <v>7</v>
      </c>
      <c r="O6" s="51">
        <f>C6+G6-K6</f>
        <v>345</v>
      </c>
      <c r="P6" s="47">
        <f t="shared" ref="P6:R18" si="0">D6+H6-L6</f>
        <v>305</v>
      </c>
      <c r="Q6" s="47">
        <f t="shared" si="0"/>
        <v>416</v>
      </c>
      <c r="R6" s="47">
        <f t="shared" si="0"/>
        <v>1066</v>
      </c>
      <c r="S6" s="46">
        <v>54</v>
      </c>
      <c r="T6" s="42">
        <v>39</v>
      </c>
      <c r="U6" s="42">
        <v>119</v>
      </c>
      <c r="V6" s="50">
        <f t="shared" ref="V6:V29" si="1">S6+T6+U6</f>
        <v>212</v>
      </c>
      <c r="W6" s="41">
        <f>O6-S6</f>
        <v>291</v>
      </c>
      <c r="X6" s="42">
        <f t="shared" ref="X6:Z29" si="2">P6-T6</f>
        <v>266</v>
      </c>
      <c r="Y6" s="42">
        <f t="shared" si="2"/>
        <v>297</v>
      </c>
      <c r="Z6" s="43">
        <f t="shared" si="2"/>
        <v>854</v>
      </c>
    </row>
    <row r="7" spans="1:26" ht="42.6">
      <c r="A7" s="87">
        <v>2</v>
      </c>
      <c r="B7" s="97" t="s">
        <v>14</v>
      </c>
      <c r="C7" s="47">
        <v>343</v>
      </c>
      <c r="D7" s="48">
        <v>116</v>
      </c>
      <c r="E7" s="48">
        <v>99</v>
      </c>
      <c r="F7" s="49">
        <v>558</v>
      </c>
      <c r="G7" s="51">
        <v>0</v>
      </c>
      <c r="H7" s="48">
        <v>0</v>
      </c>
      <c r="I7" s="59">
        <v>0</v>
      </c>
      <c r="J7" s="74">
        <v>0</v>
      </c>
      <c r="K7" s="51">
        <v>0</v>
      </c>
      <c r="L7" s="48">
        <v>0</v>
      </c>
      <c r="M7" s="59">
        <v>0</v>
      </c>
      <c r="N7" s="74">
        <v>0</v>
      </c>
      <c r="O7" s="51">
        <f t="shared" ref="O7:R22" si="3">C7+G7-K7</f>
        <v>343</v>
      </c>
      <c r="P7" s="47">
        <f t="shared" si="0"/>
        <v>116</v>
      </c>
      <c r="Q7" s="47">
        <f t="shared" si="0"/>
        <v>99</v>
      </c>
      <c r="R7" s="47">
        <f t="shared" si="0"/>
        <v>558</v>
      </c>
      <c r="S7" s="51">
        <v>10</v>
      </c>
      <c r="T7" s="48">
        <v>13</v>
      </c>
      <c r="U7" s="48">
        <v>25</v>
      </c>
      <c r="V7" s="50">
        <f t="shared" si="1"/>
        <v>48</v>
      </c>
      <c r="W7" s="41">
        <f t="shared" ref="W7:W26" si="4">O7-S7</f>
        <v>333</v>
      </c>
      <c r="X7" s="42">
        <f t="shared" si="2"/>
        <v>103</v>
      </c>
      <c r="Y7" s="42">
        <f t="shared" si="2"/>
        <v>74</v>
      </c>
      <c r="Z7" s="43">
        <f t="shared" si="2"/>
        <v>510</v>
      </c>
    </row>
    <row r="8" spans="1:26" ht="42.6">
      <c r="A8" s="87">
        <v>3</v>
      </c>
      <c r="B8" s="97" t="s">
        <v>15</v>
      </c>
      <c r="C8" s="47">
        <v>50</v>
      </c>
      <c r="D8" s="48">
        <v>56</v>
      </c>
      <c r="E8" s="48">
        <v>31</v>
      </c>
      <c r="F8" s="49">
        <v>137</v>
      </c>
      <c r="G8" s="51">
        <v>0</v>
      </c>
      <c r="H8" s="48">
        <v>0</v>
      </c>
      <c r="I8" s="59">
        <v>0</v>
      </c>
      <c r="J8" s="74">
        <v>0</v>
      </c>
      <c r="K8" s="51">
        <v>0</v>
      </c>
      <c r="L8" s="48">
        <v>0</v>
      </c>
      <c r="M8" s="59">
        <v>0</v>
      </c>
      <c r="N8" s="74">
        <v>0</v>
      </c>
      <c r="O8" s="51">
        <f t="shared" si="3"/>
        <v>50</v>
      </c>
      <c r="P8" s="47">
        <f t="shared" si="0"/>
        <v>56</v>
      </c>
      <c r="Q8" s="47">
        <f t="shared" si="0"/>
        <v>31</v>
      </c>
      <c r="R8" s="47">
        <f t="shared" si="0"/>
        <v>137</v>
      </c>
      <c r="S8" s="51">
        <v>0</v>
      </c>
      <c r="T8" s="48">
        <v>0</v>
      </c>
      <c r="U8" s="48">
        <v>0</v>
      </c>
      <c r="V8" s="50">
        <f t="shared" si="1"/>
        <v>0</v>
      </c>
      <c r="W8" s="41">
        <v>50</v>
      </c>
      <c r="X8" s="42">
        <v>56</v>
      </c>
      <c r="Y8" s="42">
        <v>31</v>
      </c>
      <c r="Z8" s="43">
        <f t="shared" si="2"/>
        <v>137</v>
      </c>
    </row>
    <row r="9" spans="1:26" ht="42.6">
      <c r="A9" s="87">
        <v>4</v>
      </c>
      <c r="B9" s="97" t="s">
        <v>16</v>
      </c>
      <c r="C9" s="47">
        <v>21</v>
      </c>
      <c r="D9" s="48">
        <v>79</v>
      </c>
      <c r="E9" s="48">
        <v>111</v>
      </c>
      <c r="F9" s="49">
        <v>211</v>
      </c>
      <c r="G9" s="51">
        <v>0</v>
      </c>
      <c r="H9" s="48">
        <v>0</v>
      </c>
      <c r="I9" s="59">
        <v>0</v>
      </c>
      <c r="J9" s="74">
        <v>0</v>
      </c>
      <c r="K9" s="51">
        <v>0</v>
      </c>
      <c r="L9" s="48">
        <v>0</v>
      </c>
      <c r="M9" s="59">
        <v>0</v>
      </c>
      <c r="N9" s="74">
        <f t="shared" ref="N9:N38" si="5">M9+L9+K9</f>
        <v>0</v>
      </c>
      <c r="O9" s="51">
        <f t="shared" si="3"/>
        <v>21</v>
      </c>
      <c r="P9" s="47">
        <f t="shared" si="0"/>
        <v>79</v>
      </c>
      <c r="Q9" s="47">
        <f t="shared" si="0"/>
        <v>111</v>
      </c>
      <c r="R9" s="47">
        <f t="shared" si="0"/>
        <v>211</v>
      </c>
      <c r="S9" s="51">
        <v>0</v>
      </c>
      <c r="T9" s="48">
        <v>2</v>
      </c>
      <c r="U9" s="48">
        <v>13</v>
      </c>
      <c r="V9" s="50">
        <v>15</v>
      </c>
      <c r="W9" s="41">
        <v>21</v>
      </c>
      <c r="X9" s="42">
        <v>79</v>
      </c>
      <c r="Y9" s="42">
        <v>111</v>
      </c>
      <c r="Z9" s="43">
        <f t="shared" si="2"/>
        <v>196</v>
      </c>
    </row>
    <row r="10" spans="1:26" ht="42.6">
      <c r="A10" s="87">
        <v>5</v>
      </c>
      <c r="B10" s="97" t="s">
        <v>17</v>
      </c>
      <c r="C10" s="47">
        <v>19</v>
      </c>
      <c r="D10" s="48">
        <v>35</v>
      </c>
      <c r="E10" s="48">
        <v>75</v>
      </c>
      <c r="F10" s="49">
        <v>129</v>
      </c>
      <c r="G10" s="51">
        <v>0</v>
      </c>
      <c r="H10" s="48">
        <v>0</v>
      </c>
      <c r="I10" s="59">
        <v>0</v>
      </c>
      <c r="J10" s="74">
        <f t="shared" ref="J10:J38" si="6">I10+H10+G10</f>
        <v>0</v>
      </c>
      <c r="K10" s="51">
        <v>0</v>
      </c>
      <c r="L10" s="48">
        <v>0</v>
      </c>
      <c r="M10" s="59">
        <v>6</v>
      </c>
      <c r="N10" s="74">
        <f t="shared" si="5"/>
        <v>6</v>
      </c>
      <c r="O10" s="51">
        <f t="shared" si="3"/>
        <v>19</v>
      </c>
      <c r="P10" s="47">
        <f t="shared" si="0"/>
        <v>35</v>
      </c>
      <c r="Q10" s="47">
        <f t="shared" si="0"/>
        <v>69</v>
      </c>
      <c r="R10" s="47">
        <f t="shared" si="0"/>
        <v>123</v>
      </c>
      <c r="S10" s="51">
        <v>5</v>
      </c>
      <c r="T10" s="48">
        <v>6</v>
      </c>
      <c r="U10" s="48">
        <v>20</v>
      </c>
      <c r="V10" s="50">
        <f t="shared" si="1"/>
        <v>31</v>
      </c>
      <c r="W10" s="41">
        <v>14</v>
      </c>
      <c r="X10" s="42">
        <v>30</v>
      </c>
      <c r="Y10" s="42">
        <v>54</v>
      </c>
      <c r="Z10" s="43">
        <f t="shared" si="2"/>
        <v>92</v>
      </c>
    </row>
    <row r="11" spans="1:26" ht="42.6">
      <c r="A11" s="87">
        <v>6</v>
      </c>
      <c r="B11" s="97" t="s">
        <v>18</v>
      </c>
      <c r="C11" s="47">
        <v>1</v>
      </c>
      <c r="D11" s="48">
        <v>10</v>
      </c>
      <c r="E11" s="48">
        <v>20</v>
      </c>
      <c r="F11" s="49">
        <v>31</v>
      </c>
      <c r="G11" s="51">
        <v>0</v>
      </c>
      <c r="H11" s="48">
        <v>0</v>
      </c>
      <c r="I11" s="59">
        <v>0</v>
      </c>
      <c r="J11" s="74">
        <v>0</v>
      </c>
      <c r="K11" s="51">
        <v>0</v>
      </c>
      <c r="L11" s="48">
        <v>0</v>
      </c>
      <c r="M11" s="59">
        <v>0</v>
      </c>
      <c r="N11" s="74">
        <f t="shared" si="5"/>
        <v>0</v>
      </c>
      <c r="O11" s="51">
        <f t="shared" si="3"/>
        <v>1</v>
      </c>
      <c r="P11" s="47">
        <f t="shared" si="0"/>
        <v>10</v>
      </c>
      <c r="Q11" s="47">
        <f t="shared" si="0"/>
        <v>20</v>
      </c>
      <c r="R11" s="47">
        <f t="shared" si="0"/>
        <v>31</v>
      </c>
      <c r="S11" s="51">
        <v>0</v>
      </c>
      <c r="T11" s="48">
        <v>0</v>
      </c>
      <c r="U11" s="48">
        <v>0</v>
      </c>
      <c r="V11" s="50">
        <f t="shared" si="1"/>
        <v>0</v>
      </c>
      <c r="W11" s="41">
        <v>0</v>
      </c>
      <c r="X11" s="42">
        <v>8</v>
      </c>
      <c r="Y11" s="42">
        <v>18</v>
      </c>
      <c r="Z11" s="43">
        <f t="shared" si="2"/>
        <v>31</v>
      </c>
    </row>
    <row r="12" spans="1:26" ht="42.6">
      <c r="A12" s="87">
        <v>7</v>
      </c>
      <c r="B12" s="97" t="s">
        <v>19</v>
      </c>
      <c r="C12" s="47">
        <v>48</v>
      </c>
      <c r="D12" s="48">
        <v>94</v>
      </c>
      <c r="E12" s="48">
        <v>85</v>
      </c>
      <c r="F12" s="49">
        <v>227</v>
      </c>
      <c r="G12" s="51">
        <v>0</v>
      </c>
      <c r="H12" s="48">
        <v>0</v>
      </c>
      <c r="I12" s="59">
        <v>0</v>
      </c>
      <c r="J12" s="74">
        <v>0</v>
      </c>
      <c r="K12" s="51">
        <v>0</v>
      </c>
      <c r="L12" s="48">
        <v>0</v>
      </c>
      <c r="M12" s="59">
        <v>2</v>
      </c>
      <c r="N12" s="74">
        <v>2</v>
      </c>
      <c r="O12" s="51">
        <f t="shared" si="3"/>
        <v>48</v>
      </c>
      <c r="P12" s="47">
        <f t="shared" si="0"/>
        <v>94</v>
      </c>
      <c r="Q12" s="47">
        <f t="shared" si="0"/>
        <v>83</v>
      </c>
      <c r="R12" s="47">
        <f t="shared" si="0"/>
        <v>225</v>
      </c>
      <c r="S12" s="51">
        <v>0</v>
      </c>
      <c r="T12" s="48">
        <v>23</v>
      </c>
      <c r="U12" s="48">
        <v>3</v>
      </c>
      <c r="V12" s="50">
        <f t="shared" si="1"/>
        <v>26</v>
      </c>
      <c r="W12" s="41">
        <f t="shared" si="4"/>
        <v>48</v>
      </c>
      <c r="X12" s="42">
        <f t="shared" si="2"/>
        <v>71</v>
      </c>
      <c r="Y12" s="42">
        <f t="shared" si="2"/>
        <v>80</v>
      </c>
      <c r="Z12" s="43">
        <f t="shared" si="2"/>
        <v>199</v>
      </c>
    </row>
    <row r="13" spans="1:26" ht="42.6">
      <c r="A13" s="87">
        <v>8</v>
      </c>
      <c r="B13" s="97" t="s">
        <v>20</v>
      </c>
      <c r="C13" s="47">
        <v>18</v>
      </c>
      <c r="D13" s="48">
        <v>36</v>
      </c>
      <c r="E13" s="48">
        <v>36</v>
      </c>
      <c r="F13" s="49">
        <v>90</v>
      </c>
      <c r="G13" s="51">
        <v>0</v>
      </c>
      <c r="H13" s="48">
        <v>0</v>
      </c>
      <c r="I13" s="59">
        <v>10</v>
      </c>
      <c r="J13" s="74">
        <v>10</v>
      </c>
      <c r="K13" s="51">
        <v>2</v>
      </c>
      <c r="L13" s="48">
        <v>2</v>
      </c>
      <c r="M13" s="59">
        <v>1</v>
      </c>
      <c r="N13" s="74">
        <v>5</v>
      </c>
      <c r="O13" s="51">
        <f t="shared" si="3"/>
        <v>16</v>
      </c>
      <c r="P13" s="47">
        <f t="shared" si="0"/>
        <v>34</v>
      </c>
      <c r="Q13" s="47">
        <f t="shared" si="0"/>
        <v>45</v>
      </c>
      <c r="R13" s="47">
        <f t="shared" si="0"/>
        <v>95</v>
      </c>
      <c r="S13" s="51">
        <v>0</v>
      </c>
      <c r="T13" s="48">
        <v>5</v>
      </c>
      <c r="U13" s="48">
        <v>9</v>
      </c>
      <c r="V13" s="50">
        <f t="shared" si="1"/>
        <v>14</v>
      </c>
      <c r="W13" s="41">
        <v>18</v>
      </c>
      <c r="X13" s="42">
        <v>31</v>
      </c>
      <c r="Y13" s="42">
        <v>27</v>
      </c>
      <c r="Z13" s="43">
        <f t="shared" si="2"/>
        <v>81</v>
      </c>
    </row>
    <row r="14" spans="1:26" ht="42.6">
      <c r="A14" s="106">
        <v>9</v>
      </c>
      <c r="B14" s="107" t="s">
        <v>21</v>
      </c>
      <c r="C14" s="108">
        <v>35</v>
      </c>
      <c r="D14" s="109">
        <v>58</v>
      </c>
      <c r="E14" s="109">
        <v>50</v>
      </c>
      <c r="F14" s="110">
        <v>143</v>
      </c>
      <c r="G14" s="111">
        <v>0</v>
      </c>
      <c r="H14" s="109">
        <v>0</v>
      </c>
      <c r="I14" s="112">
        <v>0</v>
      </c>
      <c r="J14" s="113">
        <v>0</v>
      </c>
      <c r="K14" s="111">
        <v>0</v>
      </c>
      <c r="L14" s="109">
        <v>0</v>
      </c>
      <c r="M14" s="112">
        <v>1</v>
      </c>
      <c r="N14" s="113">
        <f t="shared" si="5"/>
        <v>1</v>
      </c>
      <c r="O14" s="111">
        <f t="shared" si="3"/>
        <v>35</v>
      </c>
      <c r="P14" s="108">
        <f t="shared" si="0"/>
        <v>58</v>
      </c>
      <c r="Q14" s="108">
        <f t="shared" si="0"/>
        <v>49</v>
      </c>
      <c r="R14" s="108">
        <f t="shared" si="0"/>
        <v>142</v>
      </c>
      <c r="S14" s="111">
        <v>0</v>
      </c>
      <c r="T14" s="109">
        <v>0</v>
      </c>
      <c r="U14" s="109">
        <v>4</v>
      </c>
      <c r="V14" s="114">
        <f t="shared" si="1"/>
        <v>4</v>
      </c>
      <c r="W14" s="115">
        <f t="shared" si="4"/>
        <v>35</v>
      </c>
      <c r="X14" s="116">
        <f t="shared" si="2"/>
        <v>58</v>
      </c>
      <c r="Y14" s="116">
        <f t="shared" si="2"/>
        <v>45</v>
      </c>
      <c r="Z14" s="117">
        <f t="shared" si="2"/>
        <v>138</v>
      </c>
    </row>
    <row r="15" spans="1:26" ht="42.6">
      <c r="A15" s="87">
        <v>10</v>
      </c>
      <c r="B15" s="97" t="s">
        <v>22</v>
      </c>
      <c r="C15" s="47">
        <v>7</v>
      </c>
      <c r="D15" s="48">
        <v>29</v>
      </c>
      <c r="E15" s="48">
        <v>39</v>
      </c>
      <c r="F15" s="49">
        <v>75</v>
      </c>
      <c r="G15" s="51">
        <v>0</v>
      </c>
      <c r="H15" s="48">
        <v>0</v>
      </c>
      <c r="I15" s="59">
        <v>0</v>
      </c>
      <c r="J15" s="74">
        <f t="shared" si="6"/>
        <v>0</v>
      </c>
      <c r="K15" s="51">
        <v>0</v>
      </c>
      <c r="L15" s="48">
        <v>0</v>
      </c>
      <c r="M15" s="59">
        <v>0</v>
      </c>
      <c r="N15" s="74">
        <f t="shared" si="5"/>
        <v>0</v>
      </c>
      <c r="O15" s="51">
        <f t="shared" si="3"/>
        <v>7</v>
      </c>
      <c r="P15" s="47">
        <f t="shared" si="0"/>
        <v>29</v>
      </c>
      <c r="Q15" s="47">
        <f t="shared" si="0"/>
        <v>39</v>
      </c>
      <c r="R15" s="47">
        <f t="shared" si="0"/>
        <v>75</v>
      </c>
      <c r="S15" s="51">
        <v>2</v>
      </c>
      <c r="T15" s="48">
        <v>2</v>
      </c>
      <c r="U15" s="48">
        <v>3</v>
      </c>
      <c r="V15" s="50">
        <f t="shared" si="1"/>
        <v>7</v>
      </c>
      <c r="W15" s="41">
        <v>5</v>
      </c>
      <c r="X15" s="42">
        <v>27</v>
      </c>
      <c r="Y15" s="42">
        <v>36</v>
      </c>
      <c r="Z15" s="43">
        <f t="shared" si="2"/>
        <v>68</v>
      </c>
    </row>
    <row r="16" spans="1:26" ht="42.6">
      <c r="A16" s="87">
        <v>11</v>
      </c>
      <c r="B16" s="97" t="s">
        <v>23</v>
      </c>
      <c r="C16" s="47">
        <v>446</v>
      </c>
      <c r="D16" s="48">
        <v>573</v>
      </c>
      <c r="E16" s="48">
        <v>805</v>
      </c>
      <c r="F16" s="49">
        <v>1824</v>
      </c>
      <c r="G16" s="51">
        <v>0</v>
      </c>
      <c r="H16" s="48">
        <v>0</v>
      </c>
      <c r="I16" s="59">
        <v>0</v>
      </c>
      <c r="J16" s="74">
        <f t="shared" si="6"/>
        <v>0</v>
      </c>
      <c r="K16" s="51">
        <v>0</v>
      </c>
      <c r="L16" s="48">
        <v>0</v>
      </c>
      <c r="M16" s="59">
        <v>0</v>
      </c>
      <c r="N16" s="74">
        <f t="shared" si="5"/>
        <v>0</v>
      </c>
      <c r="O16" s="51">
        <f t="shared" si="3"/>
        <v>446</v>
      </c>
      <c r="P16" s="47">
        <f t="shared" si="0"/>
        <v>573</v>
      </c>
      <c r="Q16" s="47">
        <f t="shared" si="0"/>
        <v>805</v>
      </c>
      <c r="R16" s="47">
        <f t="shared" si="0"/>
        <v>1824</v>
      </c>
      <c r="S16" s="51">
        <v>181</v>
      </c>
      <c r="T16" s="48">
        <v>250</v>
      </c>
      <c r="U16" s="48">
        <v>402</v>
      </c>
      <c r="V16" s="50">
        <f t="shared" si="1"/>
        <v>833</v>
      </c>
      <c r="W16" s="41">
        <f t="shared" si="4"/>
        <v>265</v>
      </c>
      <c r="X16" s="42">
        <f t="shared" si="2"/>
        <v>323</v>
      </c>
      <c r="Y16" s="42">
        <f t="shared" si="2"/>
        <v>403</v>
      </c>
      <c r="Z16" s="43">
        <f t="shared" si="2"/>
        <v>991</v>
      </c>
    </row>
    <row r="17" spans="1:26" ht="43.2" thickBot="1">
      <c r="A17" s="88">
        <v>12</v>
      </c>
      <c r="B17" s="98" t="s">
        <v>24</v>
      </c>
      <c r="C17" s="52">
        <v>67</v>
      </c>
      <c r="D17" s="53">
        <v>132</v>
      </c>
      <c r="E17" s="53">
        <v>105</v>
      </c>
      <c r="F17" s="55">
        <v>304</v>
      </c>
      <c r="G17" s="56">
        <v>0</v>
      </c>
      <c r="H17" s="45">
        <v>0</v>
      </c>
      <c r="I17" s="57">
        <v>0</v>
      </c>
      <c r="J17" s="75">
        <v>0</v>
      </c>
      <c r="K17" s="56">
        <v>0</v>
      </c>
      <c r="L17" s="45">
        <v>1</v>
      </c>
      <c r="M17" s="57">
        <v>8</v>
      </c>
      <c r="N17" s="84">
        <f t="shared" si="5"/>
        <v>9</v>
      </c>
      <c r="O17" s="51">
        <f t="shared" si="3"/>
        <v>67</v>
      </c>
      <c r="P17" s="47">
        <f t="shared" si="0"/>
        <v>131</v>
      </c>
      <c r="Q17" s="47">
        <f t="shared" si="0"/>
        <v>97</v>
      </c>
      <c r="R17" s="47">
        <f t="shared" si="0"/>
        <v>295</v>
      </c>
      <c r="S17" s="54">
        <v>0</v>
      </c>
      <c r="T17" s="53">
        <v>2</v>
      </c>
      <c r="U17" s="53">
        <v>4</v>
      </c>
      <c r="V17" s="57">
        <f t="shared" si="1"/>
        <v>6</v>
      </c>
      <c r="W17" s="44">
        <f t="shared" si="4"/>
        <v>67</v>
      </c>
      <c r="X17" s="45">
        <f t="shared" si="2"/>
        <v>129</v>
      </c>
      <c r="Y17" s="45">
        <f t="shared" si="2"/>
        <v>93</v>
      </c>
      <c r="Z17" s="58">
        <f t="shared" si="2"/>
        <v>289</v>
      </c>
    </row>
    <row r="18" spans="1:26" ht="43.2" thickBot="1">
      <c r="A18" s="89"/>
      <c r="B18" s="99" t="s">
        <v>25</v>
      </c>
      <c r="C18" s="19">
        <f t="shared" ref="C18:Y18" si="7">SUM(C6:C17)</f>
        <v>1404</v>
      </c>
      <c r="D18" s="20">
        <f t="shared" si="7"/>
        <v>1522</v>
      </c>
      <c r="E18" s="20">
        <f t="shared" si="7"/>
        <v>1872</v>
      </c>
      <c r="F18" s="105">
        <f t="shared" si="7"/>
        <v>4798</v>
      </c>
      <c r="G18" s="21">
        <f t="shared" si="7"/>
        <v>0</v>
      </c>
      <c r="H18" s="19">
        <f t="shared" si="7"/>
        <v>3</v>
      </c>
      <c r="I18" s="104">
        <f t="shared" si="7"/>
        <v>11</v>
      </c>
      <c r="J18" s="66">
        <f t="shared" si="6"/>
        <v>14</v>
      </c>
      <c r="K18" s="21">
        <f t="shared" si="7"/>
        <v>6</v>
      </c>
      <c r="L18" s="19">
        <f t="shared" si="7"/>
        <v>5</v>
      </c>
      <c r="M18" s="104">
        <f t="shared" si="7"/>
        <v>19</v>
      </c>
      <c r="N18" s="66">
        <f t="shared" si="5"/>
        <v>30</v>
      </c>
      <c r="O18" s="21">
        <f t="shared" si="3"/>
        <v>1398</v>
      </c>
      <c r="P18" s="19">
        <f t="shared" si="0"/>
        <v>1520</v>
      </c>
      <c r="Q18" s="19">
        <f t="shared" si="0"/>
        <v>1864</v>
      </c>
      <c r="R18" s="19">
        <f t="shared" si="0"/>
        <v>4782</v>
      </c>
      <c r="S18" s="19">
        <f t="shared" si="7"/>
        <v>252</v>
      </c>
      <c r="T18" s="21">
        <f t="shared" si="7"/>
        <v>342</v>
      </c>
      <c r="U18" s="21">
        <f t="shared" si="7"/>
        <v>602</v>
      </c>
      <c r="V18" s="33">
        <f t="shared" si="1"/>
        <v>1196</v>
      </c>
      <c r="W18" s="19">
        <f t="shared" si="7"/>
        <v>1147</v>
      </c>
      <c r="X18" s="20">
        <f t="shared" si="7"/>
        <v>1181</v>
      </c>
      <c r="Y18" s="20">
        <f t="shared" si="7"/>
        <v>1269</v>
      </c>
      <c r="Z18" s="34">
        <f t="shared" si="2"/>
        <v>3586</v>
      </c>
    </row>
    <row r="19" spans="1:26" ht="42.6">
      <c r="A19" s="90"/>
      <c r="B19" s="205" t="s">
        <v>26</v>
      </c>
      <c r="C19" s="206"/>
      <c r="D19" s="206"/>
      <c r="E19" s="207"/>
      <c r="F19" s="22"/>
      <c r="G19" s="25"/>
      <c r="H19" s="24"/>
      <c r="I19" s="59"/>
      <c r="J19" s="74"/>
      <c r="K19" s="51"/>
      <c r="L19" s="24"/>
      <c r="M19" s="79"/>
      <c r="N19" s="83"/>
      <c r="O19" s="17"/>
      <c r="P19" s="15"/>
      <c r="Q19" s="17"/>
      <c r="R19" s="16"/>
      <c r="S19" s="25"/>
      <c r="T19" s="24"/>
      <c r="U19" s="24"/>
      <c r="V19" s="18"/>
      <c r="W19" s="23"/>
      <c r="X19" s="24"/>
      <c r="Y19" s="24"/>
      <c r="Z19" s="16"/>
    </row>
    <row r="20" spans="1:26" ht="42.6">
      <c r="A20" s="87">
        <v>13</v>
      </c>
      <c r="B20" s="98" t="s">
        <v>44</v>
      </c>
      <c r="C20" s="47">
        <v>18</v>
      </c>
      <c r="D20" s="48">
        <v>44</v>
      </c>
      <c r="E20" s="48">
        <v>57</v>
      </c>
      <c r="F20" s="55">
        <v>119</v>
      </c>
      <c r="G20" s="54">
        <v>0</v>
      </c>
      <c r="H20" s="53">
        <v>0</v>
      </c>
      <c r="I20" s="59">
        <v>0</v>
      </c>
      <c r="J20" s="74">
        <v>0</v>
      </c>
      <c r="K20" s="51">
        <v>0</v>
      </c>
      <c r="L20" s="42">
        <v>0</v>
      </c>
      <c r="M20" s="50">
        <v>0</v>
      </c>
      <c r="N20" s="82">
        <v>0</v>
      </c>
      <c r="O20" s="51">
        <f t="shared" si="3"/>
        <v>18</v>
      </c>
      <c r="P20" s="47">
        <f t="shared" si="3"/>
        <v>44</v>
      </c>
      <c r="Q20" s="47">
        <f t="shared" si="3"/>
        <v>57</v>
      </c>
      <c r="R20" s="47">
        <f t="shared" si="3"/>
        <v>119</v>
      </c>
      <c r="S20" s="54">
        <v>0</v>
      </c>
      <c r="T20" s="53">
        <v>12</v>
      </c>
      <c r="U20" s="53">
        <v>23</v>
      </c>
      <c r="V20" s="50">
        <f t="shared" si="1"/>
        <v>35</v>
      </c>
      <c r="W20" s="47">
        <f>O20-S20</f>
        <v>18</v>
      </c>
      <c r="X20" s="48">
        <f>P20-T20</f>
        <v>32</v>
      </c>
      <c r="Y20" s="48">
        <f>Q20-U20</f>
        <v>34</v>
      </c>
      <c r="Z20" s="43">
        <f t="shared" si="2"/>
        <v>84</v>
      </c>
    </row>
    <row r="21" spans="1:26" ht="42.6">
      <c r="A21" s="87">
        <v>14</v>
      </c>
      <c r="B21" s="97" t="s">
        <v>43</v>
      </c>
      <c r="C21" s="47">
        <v>0</v>
      </c>
      <c r="D21" s="48">
        <v>3</v>
      </c>
      <c r="E21" s="48">
        <v>12</v>
      </c>
      <c r="F21" s="49">
        <v>15</v>
      </c>
      <c r="G21" s="51">
        <v>0</v>
      </c>
      <c r="H21" s="48">
        <v>0</v>
      </c>
      <c r="I21" s="59">
        <v>0</v>
      </c>
      <c r="J21" s="74">
        <f t="shared" si="6"/>
        <v>0</v>
      </c>
      <c r="K21" s="51">
        <v>0</v>
      </c>
      <c r="L21" s="42">
        <v>0</v>
      </c>
      <c r="M21" s="50">
        <v>0</v>
      </c>
      <c r="N21" s="83">
        <f t="shared" si="5"/>
        <v>0</v>
      </c>
      <c r="O21" s="51">
        <f t="shared" si="3"/>
        <v>0</v>
      </c>
      <c r="P21" s="47">
        <f t="shared" si="3"/>
        <v>3</v>
      </c>
      <c r="Q21" s="47">
        <f t="shared" si="3"/>
        <v>12</v>
      </c>
      <c r="R21" s="43">
        <f t="shared" ref="R21:R29" si="8">O21+P21+Q21</f>
        <v>15</v>
      </c>
      <c r="S21" s="51">
        <v>0</v>
      </c>
      <c r="T21" s="48">
        <v>0</v>
      </c>
      <c r="U21" s="48">
        <v>0</v>
      </c>
      <c r="V21" s="50">
        <f t="shared" si="1"/>
        <v>0</v>
      </c>
      <c r="W21" s="41">
        <v>0</v>
      </c>
      <c r="X21" s="42">
        <v>3</v>
      </c>
      <c r="Y21" s="42">
        <v>12</v>
      </c>
      <c r="Z21" s="43">
        <f t="shared" si="2"/>
        <v>15</v>
      </c>
    </row>
    <row r="22" spans="1:26" ht="42.6">
      <c r="A22" s="87">
        <v>15</v>
      </c>
      <c r="B22" s="97" t="s">
        <v>45</v>
      </c>
      <c r="C22" s="47">
        <v>220</v>
      </c>
      <c r="D22" s="48">
        <v>217</v>
      </c>
      <c r="E22" s="48">
        <v>272</v>
      </c>
      <c r="F22" s="49">
        <v>709</v>
      </c>
      <c r="G22" s="51">
        <v>2</v>
      </c>
      <c r="H22" s="48">
        <v>6</v>
      </c>
      <c r="I22" s="59">
        <v>9</v>
      </c>
      <c r="J22" s="74">
        <v>17</v>
      </c>
      <c r="K22" s="51">
        <v>0</v>
      </c>
      <c r="L22" s="42">
        <v>1</v>
      </c>
      <c r="M22" s="50">
        <v>2</v>
      </c>
      <c r="N22" s="82">
        <v>3</v>
      </c>
      <c r="O22" s="51">
        <f t="shared" si="3"/>
        <v>222</v>
      </c>
      <c r="P22" s="47">
        <f t="shared" si="3"/>
        <v>222</v>
      </c>
      <c r="Q22" s="47">
        <f t="shared" si="3"/>
        <v>279</v>
      </c>
      <c r="R22" s="43">
        <f t="shared" si="8"/>
        <v>723</v>
      </c>
      <c r="S22" s="51">
        <v>6</v>
      </c>
      <c r="T22" s="48">
        <v>53</v>
      </c>
      <c r="U22" s="48">
        <v>153</v>
      </c>
      <c r="V22" s="50">
        <f t="shared" si="1"/>
        <v>212</v>
      </c>
      <c r="W22" s="41">
        <f t="shared" si="4"/>
        <v>216</v>
      </c>
      <c r="X22" s="42">
        <f t="shared" si="2"/>
        <v>169</v>
      </c>
      <c r="Y22" s="42">
        <f t="shared" si="2"/>
        <v>126</v>
      </c>
      <c r="Z22" s="43">
        <f t="shared" si="2"/>
        <v>511</v>
      </c>
    </row>
    <row r="23" spans="1:26" ht="42.6">
      <c r="A23" s="87">
        <v>16</v>
      </c>
      <c r="B23" s="97" t="s">
        <v>46</v>
      </c>
      <c r="C23" s="47">
        <v>21</v>
      </c>
      <c r="D23" s="48">
        <v>129</v>
      </c>
      <c r="E23" s="48">
        <v>245</v>
      </c>
      <c r="F23" s="49">
        <v>395</v>
      </c>
      <c r="G23" s="51">
        <v>0</v>
      </c>
      <c r="H23" s="48">
        <v>2</v>
      </c>
      <c r="I23" s="59">
        <v>1</v>
      </c>
      <c r="J23" s="74">
        <v>3</v>
      </c>
      <c r="K23" s="51">
        <v>0</v>
      </c>
      <c r="L23" s="42">
        <v>2</v>
      </c>
      <c r="M23" s="50">
        <v>1</v>
      </c>
      <c r="N23" s="82">
        <v>3</v>
      </c>
      <c r="O23" s="51">
        <f t="shared" ref="O23:R34" si="9">C23+G23-K23</f>
        <v>21</v>
      </c>
      <c r="P23" s="47">
        <f t="shared" si="9"/>
        <v>129</v>
      </c>
      <c r="Q23" s="47">
        <f t="shared" si="9"/>
        <v>245</v>
      </c>
      <c r="R23" s="43">
        <f t="shared" si="8"/>
        <v>395</v>
      </c>
      <c r="S23" s="51">
        <v>5</v>
      </c>
      <c r="T23" s="48">
        <v>34</v>
      </c>
      <c r="U23" s="48">
        <v>126</v>
      </c>
      <c r="V23" s="50">
        <f t="shared" si="1"/>
        <v>165</v>
      </c>
      <c r="W23" s="41">
        <f t="shared" si="4"/>
        <v>16</v>
      </c>
      <c r="X23" s="42">
        <f t="shared" si="2"/>
        <v>95</v>
      </c>
      <c r="Y23" s="42">
        <f t="shared" si="2"/>
        <v>119</v>
      </c>
      <c r="Z23" s="43">
        <f t="shared" si="2"/>
        <v>230</v>
      </c>
    </row>
    <row r="24" spans="1:26" ht="42.6">
      <c r="A24" s="87">
        <v>17</v>
      </c>
      <c r="B24" s="97" t="s">
        <v>41</v>
      </c>
      <c r="C24" s="47">
        <v>22</v>
      </c>
      <c r="D24" s="48">
        <v>39</v>
      </c>
      <c r="E24" s="48">
        <v>39</v>
      </c>
      <c r="F24" s="49">
        <v>100</v>
      </c>
      <c r="G24" s="51">
        <v>0</v>
      </c>
      <c r="H24" s="48">
        <v>0</v>
      </c>
      <c r="I24" s="59">
        <v>0</v>
      </c>
      <c r="J24" s="74">
        <f t="shared" si="6"/>
        <v>0</v>
      </c>
      <c r="K24" s="51">
        <v>0</v>
      </c>
      <c r="L24" s="42">
        <v>0</v>
      </c>
      <c r="M24" s="50">
        <v>0</v>
      </c>
      <c r="N24" s="83">
        <f t="shared" si="5"/>
        <v>0</v>
      </c>
      <c r="O24" s="51">
        <f t="shared" si="9"/>
        <v>22</v>
      </c>
      <c r="P24" s="47">
        <f t="shared" si="9"/>
        <v>39</v>
      </c>
      <c r="Q24" s="47">
        <f t="shared" si="9"/>
        <v>39</v>
      </c>
      <c r="R24" s="43">
        <f t="shared" si="8"/>
        <v>100</v>
      </c>
      <c r="S24" s="51">
        <v>0</v>
      </c>
      <c r="T24" s="48">
        <v>8</v>
      </c>
      <c r="U24" s="48">
        <v>12</v>
      </c>
      <c r="V24" s="50">
        <f t="shared" si="1"/>
        <v>20</v>
      </c>
      <c r="W24" s="41">
        <f t="shared" si="4"/>
        <v>22</v>
      </c>
      <c r="X24" s="42">
        <f t="shared" si="2"/>
        <v>31</v>
      </c>
      <c r="Y24" s="42">
        <f t="shared" si="2"/>
        <v>27</v>
      </c>
      <c r="Z24" s="43">
        <f t="shared" si="2"/>
        <v>80</v>
      </c>
    </row>
    <row r="25" spans="1:26" ht="42.6">
      <c r="A25" s="87">
        <v>18</v>
      </c>
      <c r="B25" s="98" t="s">
        <v>27</v>
      </c>
      <c r="C25" s="47">
        <v>10</v>
      </c>
      <c r="D25" s="48">
        <v>52</v>
      </c>
      <c r="E25" s="48">
        <v>46</v>
      </c>
      <c r="F25" s="49">
        <v>108</v>
      </c>
      <c r="G25" s="54">
        <v>0</v>
      </c>
      <c r="H25" s="53">
        <v>0</v>
      </c>
      <c r="I25" s="59">
        <v>1</v>
      </c>
      <c r="J25" s="74">
        <f t="shared" si="6"/>
        <v>1</v>
      </c>
      <c r="K25" s="51">
        <v>0</v>
      </c>
      <c r="L25" s="42">
        <v>0</v>
      </c>
      <c r="M25" s="50">
        <v>1</v>
      </c>
      <c r="N25" s="82">
        <f t="shared" si="5"/>
        <v>1</v>
      </c>
      <c r="O25" s="51">
        <f t="shared" si="9"/>
        <v>10</v>
      </c>
      <c r="P25" s="47">
        <f t="shared" si="9"/>
        <v>52</v>
      </c>
      <c r="Q25" s="47">
        <f t="shared" si="9"/>
        <v>46</v>
      </c>
      <c r="R25" s="43">
        <f t="shared" si="8"/>
        <v>108</v>
      </c>
      <c r="S25" s="54">
        <v>1</v>
      </c>
      <c r="T25" s="53">
        <v>0</v>
      </c>
      <c r="U25" s="53">
        <v>6</v>
      </c>
      <c r="V25" s="50">
        <f t="shared" si="1"/>
        <v>7</v>
      </c>
      <c r="W25" s="41">
        <v>8</v>
      </c>
      <c r="X25" s="42">
        <v>51</v>
      </c>
      <c r="Y25" s="42">
        <v>42</v>
      </c>
      <c r="Z25" s="43">
        <f t="shared" si="2"/>
        <v>101</v>
      </c>
    </row>
    <row r="26" spans="1:26" ht="42.6">
      <c r="A26" s="87">
        <v>19</v>
      </c>
      <c r="B26" s="98" t="s">
        <v>47</v>
      </c>
      <c r="C26" s="47">
        <v>0</v>
      </c>
      <c r="D26" s="48">
        <v>19</v>
      </c>
      <c r="E26" s="48">
        <v>13</v>
      </c>
      <c r="F26" s="49">
        <v>32</v>
      </c>
      <c r="G26" s="54">
        <v>0</v>
      </c>
      <c r="H26" s="53">
        <v>0</v>
      </c>
      <c r="I26" s="59">
        <v>0</v>
      </c>
      <c r="J26" s="74">
        <f t="shared" si="6"/>
        <v>0</v>
      </c>
      <c r="K26" s="51">
        <v>0</v>
      </c>
      <c r="L26" s="42">
        <v>0</v>
      </c>
      <c r="M26" s="50">
        <v>0</v>
      </c>
      <c r="N26" s="82">
        <f t="shared" si="5"/>
        <v>0</v>
      </c>
      <c r="O26" s="51">
        <f t="shared" si="9"/>
        <v>0</v>
      </c>
      <c r="P26" s="47">
        <f t="shared" si="9"/>
        <v>19</v>
      </c>
      <c r="Q26" s="47">
        <f t="shared" si="9"/>
        <v>13</v>
      </c>
      <c r="R26" s="43">
        <f t="shared" si="8"/>
        <v>32</v>
      </c>
      <c r="S26" s="54">
        <v>0</v>
      </c>
      <c r="T26" s="53">
        <v>0</v>
      </c>
      <c r="U26" s="53">
        <v>0</v>
      </c>
      <c r="V26" s="50">
        <f t="shared" si="1"/>
        <v>0</v>
      </c>
      <c r="W26" s="41">
        <f t="shared" si="4"/>
        <v>0</v>
      </c>
      <c r="X26" s="42">
        <f t="shared" si="2"/>
        <v>19</v>
      </c>
      <c r="Y26" s="42">
        <f t="shared" si="2"/>
        <v>13</v>
      </c>
      <c r="Z26" s="43">
        <f t="shared" si="2"/>
        <v>32</v>
      </c>
    </row>
    <row r="27" spans="1:26" ht="42.6">
      <c r="A27" s="87">
        <v>20</v>
      </c>
      <c r="B27" s="98" t="s">
        <v>28</v>
      </c>
      <c r="C27" s="47">
        <v>15</v>
      </c>
      <c r="D27" s="48">
        <v>34</v>
      </c>
      <c r="E27" s="48">
        <v>86</v>
      </c>
      <c r="F27" s="49">
        <v>135</v>
      </c>
      <c r="G27" s="54">
        <v>0</v>
      </c>
      <c r="H27" s="53">
        <v>0</v>
      </c>
      <c r="I27" s="59">
        <v>0</v>
      </c>
      <c r="J27" s="74">
        <v>0</v>
      </c>
      <c r="K27" s="51">
        <v>0</v>
      </c>
      <c r="L27" s="42">
        <v>0</v>
      </c>
      <c r="M27" s="50">
        <v>0</v>
      </c>
      <c r="N27" s="82">
        <f t="shared" si="5"/>
        <v>0</v>
      </c>
      <c r="O27" s="51">
        <f t="shared" si="9"/>
        <v>15</v>
      </c>
      <c r="P27" s="47">
        <f t="shared" si="9"/>
        <v>34</v>
      </c>
      <c r="Q27" s="47">
        <f t="shared" si="9"/>
        <v>86</v>
      </c>
      <c r="R27" s="43">
        <f t="shared" si="8"/>
        <v>135</v>
      </c>
      <c r="S27" s="54">
        <v>0</v>
      </c>
      <c r="T27" s="53">
        <v>0</v>
      </c>
      <c r="U27" s="53">
        <v>47</v>
      </c>
      <c r="V27" s="50">
        <f t="shared" si="1"/>
        <v>47</v>
      </c>
      <c r="W27" s="41">
        <v>15</v>
      </c>
      <c r="X27" s="42">
        <v>34</v>
      </c>
      <c r="Y27" s="42">
        <v>39</v>
      </c>
      <c r="Z27" s="43">
        <f t="shared" si="2"/>
        <v>88</v>
      </c>
    </row>
    <row r="28" spans="1:26" ht="42.6">
      <c r="A28" s="87">
        <v>21</v>
      </c>
      <c r="B28" s="97" t="s">
        <v>29</v>
      </c>
      <c r="C28" s="47">
        <v>48</v>
      </c>
      <c r="D28" s="48">
        <v>185</v>
      </c>
      <c r="E28" s="48">
        <v>218</v>
      </c>
      <c r="F28" s="49">
        <v>451</v>
      </c>
      <c r="G28" s="51">
        <v>0</v>
      </c>
      <c r="H28" s="48">
        <v>3</v>
      </c>
      <c r="I28" s="59">
        <v>4</v>
      </c>
      <c r="J28" s="74">
        <v>7</v>
      </c>
      <c r="K28" s="51">
        <v>0</v>
      </c>
      <c r="L28" s="42">
        <v>2</v>
      </c>
      <c r="M28" s="50">
        <v>2</v>
      </c>
      <c r="N28" s="82">
        <v>4</v>
      </c>
      <c r="O28" s="51">
        <f t="shared" si="9"/>
        <v>48</v>
      </c>
      <c r="P28" s="47">
        <f t="shared" si="9"/>
        <v>186</v>
      </c>
      <c r="Q28" s="47">
        <f t="shared" si="9"/>
        <v>220</v>
      </c>
      <c r="R28" s="43">
        <f t="shared" si="8"/>
        <v>454</v>
      </c>
      <c r="S28" s="51">
        <v>21</v>
      </c>
      <c r="T28" s="48">
        <v>72</v>
      </c>
      <c r="U28" s="48">
        <v>125</v>
      </c>
      <c r="V28" s="50">
        <f t="shared" si="1"/>
        <v>218</v>
      </c>
      <c r="W28" s="41">
        <v>26</v>
      </c>
      <c r="X28" s="42">
        <v>115</v>
      </c>
      <c r="Y28" s="42">
        <v>94</v>
      </c>
      <c r="Z28" s="43">
        <f t="shared" si="2"/>
        <v>236</v>
      </c>
    </row>
    <row r="29" spans="1:26" ht="42.6">
      <c r="A29" s="87">
        <v>22</v>
      </c>
      <c r="B29" s="97" t="s">
        <v>30</v>
      </c>
      <c r="C29" s="47">
        <v>0</v>
      </c>
      <c r="D29" s="48">
        <v>4</v>
      </c>
      <c r="E29" s="48">
        <v>10</v>
      </c>
      <c r="F29" s="49">
        <v>14</v>
      </c>
      <c r="G29" s="51">
        <v>0</v>
      </c>
      <c r="H29" s="48">
        <v>0</v>
      </c>
      <c r="I29" s="59">
        <v>0</v>
      </c>
      <c r="J29" s="74">
        <v>0</v>
      </c>
      <c r="K29" s="51">
        <v>0</v>
      </c>
      <c r="L29" s="42">
        <v>0</v>
      </c>
      <c r="M29" s="50">
        <v>0</v>
      </c>
      <c r="N29" s="82">
        <f t="shared" si="5"/>
        <v>0</v>
      </c>
      <c r="O29" s="51">
        <f t="shared" si="9"/>
        <v>0</v>
      </c>
      <c r="P29" s="47">
        <f t="shared" si="9"/>
        <v>4</v>
      </c>
      <c r="Q29" s="47">
        <f t="shared" si="9"/>
        <v>10</v>
      </c>
      <c r="R29" s="43">
        <f t="shared" si="8"/>
        <v>14</v>
      </c>
      <c r="S29" s="51">
        <v>0</v>
      </c>
      <c r="T29" s="48">
        <v>0</v>
      </c>
      <c r="U29" s="48">
        <v>0</v>
      </c>
      <c r="V29" s="50">
        <f t="shared" si="1"/>
        <v>0</v>
      </c>
      <c r="W29" s="41">
        <f>O29-S29</f>
        <v>0</v>
      </c>
      <c r="X29" s="42">
        <f>P29-T29</f>
        <v>4</v>
      </c>
      <c r="Y29" s="42">
        <f>Q29-U29</f>
        <v>10</v>
      </c>
      <c r="Z29" s="43">
        <f t="shared" si="2"/>
        <v>14</v>
      </c>
    </row>
    <row r="30" spans="1:26" ht="42.6">
      <c r="A30" s="87">
        <v>23</v>
      </c>
      <c r="B30" s="97" t="s">
        <v>37</v>
      </c>
      <c r="C30" s="47">
        <v>0</v>
      </c>
      <c r="D30" s="48">
        <v>10</v>
      </c>
      <c r="E30" s="48">
        <v>11</v>
      </c>
      <c r="F30" s="74">
        <v>21</v>
      </c>
      <c r="G30" s="51">
        <v>0</v>
      </c>
      <c r="H30" s="48">
        <v>0</v>
      </c>
      <c r="I30" s="59">
        <v>0</v>
      </c>
      <c r="J30" s="74">
        <f t="shared" si="6"/>
        <v>0</v>
      </c>
      <c r="K30" s="46">
        <v>0</v>
      </c>
      <c r="L30" s="47">
        <v>0</v>
      </c>
      <c r="M30" s="50">
        <v>0</v>
      </c>
      <c r="N30" s="82">
        <f t="shared" si="5"/>
        <v>0</v>
      </c>
      <c r="O30" s="51">
        <f t="shared" si="9"/>
        <v>0</v>
      </c>
      <c r="P30" s="47">
        <f t="shared" si="9"/>
        <v>10</v>
      </c>
      <c r="Q30" s="47">
        <f t="shared" si="9"/>
        <v>11</v>
      </c>
      <c r="R30" s="47">
        <f t="shared" si="9"/>
        <v>21</v>
      </c>
      <c r="S30" s="51">
        <v>0</v>
      </c>
      <c r="T30" s="51">
        <v>0</v>
      </c>
      <c r="U30" s="51">
        <v>1</v>
      </c>
      <c r="V30" s="51">
        <v>1</v>
      </c>
      <c r="W30" s="51">
        <v>0</v>
      </c>
      <c r="X30" s="51">
        <v>10</v>
      </c>
      <c r="Y30" s="51">
        <v>10</v>
      </c>
      <c r="Z30" s="51">
        <v>20</v>
      </c>
    </row>
    <row r="31" spans="1:26" ht="42.6">
      <c r="A31" s="87">
        <v>23</v>
      </c>
      <c r="B31" s="97" t="s">
        <v>31</v>
      </c>
      <c r="C31" s="47">
        <v>0</v>
      </c>
      <c r="D31" s="48">
        <v>7</v>
      </c>
      <c r="E31" s="48">
        <v>14</v>
      </c>
      <c r="F31" s="49">
        <v>21</v>
      </c>
      <c r="G31" s="51">
        <v>0</v>
      </c>
      <c r="H31" s="48">
        <v>0</v>
      </c>
      <c r="I31" s="59">
        <v>2</v>
      </c>
      <c r="J31" s="74">
        <v>2</v>
      </c>
      <c r="K31" s="51">
        <v>0</v>
      </c>
      <c r="L31" s="42">
        <v>0</v>
      </c>
      <c r="M31" s="50">
        <v>0</v>
      </c>
      <c r="N31" s="82">
        <v>0</v>
      </c>
      <c r="O31" s="51">
        <f t="shared" si="9"/>
        <v>0</v>
      </c>
      <c r="P31" s="47">
        <f t="shared" si="9"/>
        <v>7</v>
      </c>
      <c r="Q31" s="47">
        <f t="shared" si="9"/>
        <v>16</v>
      </c>
      <c r="R31" s="43">
        <f>O31+P31+Q31</f>
        <v>23</v>
      </c>
      <c r="S31" s="46">
        <v>0</v>
      </c>
      <c r="T31" s="42">
        <v>0</v>
      </c>
      <c r="U31" s="42">
        <v>0</v>
      </c>
      <c r="V31" s="50">
        <f>S31+T31+U31</f>
        <v>0</v>
      </c>
      <c r="W31" s="41">
        <f t="shared" ref="W31:Z32" si="10">O31-S31</f>
        <v>0</v>
      </c>
      <c r="X31" s="42">
        <f t="shared" si="10"/>
        <v>7</v>
      </c>
      <c r="Y31" s="42">
        <f t="shared" si="10"/>
        <v>16</v>
      </c>
      <c r="Z31" s="43">
        <f t="shared" si="10"/>
        <v>23</v>
      </c>
    </row>
    <row r="32" spans="1:26" ht="42.6">
      <c r="A32" s="87">
        <v>24</v>
      </c>
      <c r="B32" s="97" t="s">
        <v>42</v>
      </c>
      <c r="C32" s="47">
        <v>69</v>
      </c>
      <c r="D32" s="48">
        <v>48</v>
      </c>
      <c r="E32" s="48">
        <v>24</v>
      </c>
      <c r="F32" s="49">
        <v>141</v>
      </c>
      <c r="G32" s="51">
        <v>0</v>
      </c>
      <c r="H32" s="48">
        <v>0</v>
      </c>
      <c r="I32" s="59">
        <v>0</v>
      </c>
      <c r="J32" s="74">
        <f t="shared" si="6"/>
        <v>0</v>
      </c>
      <c r="K32" s="51">
        <v>0</v>
      </c>
      <c r="L32" s="42">
        <v>0</v>
      </c>
      <c r="M32" s="50">
        <v>0</v>
      </c>
      <c r="N32" s="82">
        <v>0</v>
      </c>
      <c r="O32" s="51">
        <f t="shared" si="9"/>
        <v>69</v>
      </c>
      <c r="P32" s="47">
        <f t="shared" si="9"/>
        <v>48</v>
      </c>
      <c r="Q32" s="47">
        <f t="shared" si="9"/>
        <v>24</v>
      </c>
      <c r="R32" s="43">
        <f>O32+P32+Q32</f>
        <v>141</v>
      </c>
      <c r="S32" s="51">
        <v>2</v>
      </c>
      <c r="T32" s="48">
        <v>0</v>
      </c>
      <c r="U32" s="48">
        <v>0</v>
      </c>
      <c r="V32" s="50">
        <f>S32+T32+U32</f>
        <v>2</v>
      </c>
      <c r="W32" s="41">
        <f t="shared" si="10"/>
        <v>67</v>
      </c>
      <c r="X32" s="42">
        <f t="shared" si="10"/>
        <v>48</v>
      </c>
      <c r="Y32" s="42">
        <f t="shared" si="10"/>
        <v>24</v>
      </c>
      <c r="Z32" s="43">
        <f t="shared" si="10"/>
        <v>139</v>
      </c>
    </row>
    <row r="33" spans="1:26" ht="43.2" thickBot="1">
      <c r="A33" s="87">
        <v>25</v>
      </c>
      <c r="B33" s="97" t="s">
        <v>32</v>
      </c>
      <c r="C33" s="47">
        <v>0</v>
      </c>
      <c r="D33" s="48">
        <v>7</v>
      </c>
      <c r="E33" s="48">
        <v>7</v>
      </c>
      <c r="F33" s="49">
        <v>14</v>
      </c>
      <c r="G33" s="51">
        <v>0</v>
      </c>
      <c r="H33" s="48">
        <v>0</v>
      </c>
      <c r="I33" s="59">
        <v>0</v>
      </c>
      <c r="J33" s="74">
        <v>0</v>
      </c>
      <c r="K33" s="51">
        <v>0</v>
      </c>
      <c r="L33" s="42">
        <v>0</v>
      </c>
      <c r="M33" s="57">
        <v>0</v>
      </c>
      <c r="N33" s="82">
        <f t="shared" si="5"/>
        <v>0</v>
      </c>
      <c r="O33" s="51">
        <f t="shared" si="9"/>
        <v>0</v>
      </c>
      <c r="P33" s="47">
        <f t="shared" si="9"/>
        <v>7</v>
      </c>
      <c r="Q33" s="47">
        <f t="shared" si="9"/>
        <v>7</v>
      </c>
      <c r="R33" s="43">
        <f>O33+P33+Q33</f>
        <v>14</v>
      </c>
      <c r="S33" s="51">
        <v>0</v>
      </c>
      <c r="T33" s="48">
        <v>0</v>
      </c>
      <c r="U33" s="48">
        <v>0</v>
      </c>
      <c r="V33" s="50">
        <f>S33+T33+U33</f>
        <v>0</v>
      </c>
      <c r="W33" s="41">
        <v>0</v>
      </c>
      <c r="X33" s="42">
        <v>7</v>
      </c>
      <c r="Y33" s="42">
        <v>9</v>
      </c>
      <c r="Z33" s="43">
        <f>R33-V33</f>
        <v>14</v>
      </c>
    </row>
    <row r="34" spans="1:26" ht="46.2" thickBot="1">
      <c r="A34" s="88">
        <v>26</v>
      </c>
      <c r="B34" s="98" t="s">
        <v>33</v>
      </c>
      <c r="C34" s="52">
        <v>0</v>
      </c>
      <c r="D34" s="53">
        <v>3</v>
      </c>
      <c r="E34" s="53">
        <v>3</v>
      </c>
      <c r="F34" s="55">
        <v>6</v>
      </c>
      <c r="G34" s="54">
        <v>0</v>
      </c>
      <c r="H34" s="53">
        <v>0</v>
      </c>
      <c r="I34" s="67">
        <v>0</v>
      </c>
      <c r="J34" s="76">
        <v>0</v>
      </c>
      <c r="K34" s="56">
        <v>0</v>
      </c>
      <c r="L34" s="45">
        <v>0</v>
      </c>
      <c r="M34" s="80">
        <v>0</v>
      </c>
      <c r="N34" s="84">
        <f t="shared" si="5"/>
        <v>0</v>
      </c>
      <c r="O34" s="51">
        <f t="shared" si="9"/>
        <v>0</v>
      </c>
      <c r="P34" s="47">
        <f t="shared" si="9"/>
        <v>3</v>
      </c>
      <c r="Q34" s="47">
        <f t="shared" si="9"/>
        <v>3</v>
      </c>
      <c r="R34" s="58">
        <f>O34+P34+Q34</f>
        <v>6</v>
      </c>
      <c r="S34" s="54">
        <v>0</v>
      </c>
      <c r="T34" s="53">
        <v>0</v>
      </c>
      <c r="U34" s="53">
        <v>0</v>
      </c>
      <c r="V34" s="57">
        <f>S34+T34+U34</f>
        <v>0</v>
      </c>
      <c r="W34" s="44">
        <f>O34-S34</f>
        <v>0</v>
      </c>
      <c r="X34" s="45">
        <f>P34-T34</f>
        <v>3</v>
      </c>
      <c r="Y34" s="45">
        <f>Q34-U34</f>
        <v>3</v>
      </c>
      <c r="Z34" s="58">
        <f>R34-V34</f>
        <v>6</v>
      </c>
    </row>
    <row r="35" spans="1:26" ht="46.2" thickBot="1">
      <c r="A35" s="89"/>
      <c r="B35" s="100" t="s">
        <v>34</v>
      </c>
      <c r="C35" s="28">
        <f>C34+C33+C32+C31+C29+C28+C27+C26+C25+C24+C23+C22+C21+C20</f>
        <v>423</v>
      </c>
      <c r="D35" s="29">
        <f t="shared" ref="D35:F35" si="11">SUM(D20:D34)</f>
        <v>801</v>
      </c>
      <c r="E35" s="29">
        <f t="shared" si="11"/>
        <v>1057</v>
      </c>
      <c r="F35" s="64">
        <f t="shared" si="11"/>
        <v>2281</v>
      </c>
      <c r="G35" s="29">
        <f t="shared" ref="G35:I35" si="12">SUM(G20:G34)</f>
        <v>2</v>
      </c>
      <c r="H35" s="29">
        <f t="shared" si="12"/>
        <v>11</v>
      </c>
      <c r="I35" s="70">
        <f t="shared" si="12"/>
        <v>17</v>
      </c>
      <c r="J35" s="66">
        <f t="shared" si="6"/>
        <v>30</v>
      </c>
      <c r="K35" s="29">
        <f t="shared" ref="K35:M35" si="13">SUM(K20:K34)</f>
        <v>0</v>
      </c>
      <c r="L35" s="29">
        <f t="shared" si="13"/>
        <v>5</v>
      </c>
      <c r="M35" s="70">
        <f t="shared" si="13"/>
        <v>6</v>
      </c>
      <c r="N35" s="66">
        <f t="shared" si="5"/>
        <v>11</v>
      </c>
      <c r="O35" s="29">
        <f t="shared" ref="O35:Z35" si="14">SUM(O20:O34)</f>
        <v>425</v>
      </c>
      <c r="P35" s="29">
        <f t="shared" si="14"/>
        <v>807</v>
      </c>
      <c r="Q35" s="29">
        <f t="shared" si="14"/>
        <v>1068</v>
      </c>
      <c r="R35" s="29">
        <f t="shared" si="14"/>
        <v>2300</v>
      </c>
      <c r="S35" s="29">
        <f t="shared" si="14"/>
        <v>35</v>
      </c>
      <c r="T35" s="29">
        <f t="shared" si="14"/>
        <v>179</v>
      </c>
      <c r="U35" s="29">
        <f t="shared" si="14"/>
        <v>493</v>
      </c>
      <c r="V35" s="29">
        <f t="shared" si="14"/>
        <v>707</v>
      </c>
      <c r="W35" s="29">
        <f t="shared" si="14"/>
        <v>388</v>
      </c>
      <c r="X35" s="29">
        <f t="shared" si="14"/>
        <v>628</v>
      </c>
      <c r="Y35" s="29">
        <f t="shared" si="14"/>
        <v>578</v>
      </c>
      <c r="Z35" s="64">
        <f t="shared" si="14"/>
        <v>1593</v>
      </c>
    </row>
    <row r="36" spans="1:26" ht="43.2" thickBot="1">
      <c r="A36" s="91">
        <v>27</v>
      </c>
      <c r="B36" s="101" t="s">
        <v>35</v>
      </c>
      <c r="C36" s="41">
        <v>0</v>
      </c>
      <c r="D36" s="42">
        <v>0</v>
      </c>
      <c r="E36" s="42">
        <v>0</v>
      </c>
      <c r="F36" s="43">
        <f>C36+D36+E36</f>
        <v>0</v>
      </c>
      <c r="G36" s="56">
        <v>0</v>
      </c>
      <c r="H36" s="45">
        <v>0</v>
      </c>
      <c r="I36" s="57">
        <v>0</v>
      </c>
      <c r="J36" s="77">
        <f t="shared" si="6"/>
        <v>0</v>
      </c>
      <c r="K36" s="46">
        <v>0</v>
      </c>
      <c r="L36" s="42">
        <v>0</v>
      </c>
      <c r="M36" s="50">
        <v>0</v>
      </c>
      <c r="N36" s="83">
        <f t="shared" si="5"/>
        <v>0</v>
      </c>
      <c r="O36" s="46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</row>
    <row r="37" spans="1:26" ht="46.2" thickBot="1">
      <c r="A37" s="92">
        <v>28</v>
      </c>
      <c r="B37" s="102" t="s">
        <v>48</v>
      </c>
      <c r="C37" s="26">
        <v>46</v>
      </c>
      <c r="D37" s="27">
        <v>67</v>
      </c>
      <c r="E37" s="27">
        <v>27</v>
      </c>
      <c r="F37" s="103">
        <f>C37+D37+E37</f>
        <v>140</v>
      </c>
      <c r="G37" s="68">
        <v>0</v>
      </c>
      <c r="H37" s="27">
        <v>0</v>
      </c>
      <c r="I37" s="71">
        <v>0</v>
      </c>
      <c r="J37" s="78">
        <f t="shared" si="6"/>
        <v>0</v>
      </c>
      <c r="K37" s="35">
        <v>0</v>
      </c>
      <c r="L37" s="36">
        <v>0</v>
      </c>
      <c r="M37" s="81">
        <v>0</v>
      </c>
      <c r="N37" s="85">
        <f t="shared" si="5"/>
        <v>0</v>
      </c>
      <c r="O37" s="68">
        <f>C37+G37-K37</f>
        <v>46</v>
      </c>
      <c r="P37" s="27">
        <f>D37+H37-L37</f>
        <v>67</v>
      </c>
      <c r="Q37" s="35">
        <f>E37+I37-M36</f>
        <v>27</v>
      </c>
      <c r="R37" s="39">
        <f>O37+P37+Q37</f>
        <v>140</v>
      </c>
      <c r="S37" s="26">
        <v>0</v>
      </c>
      <c r="T37" s="27">
        <v>0</v>
      </c>
      <c r="U37" s="27">
        <v>0</v>
      </c>
      <c r="V37" s="37">
        <f>S37+T37+U37</f>
        <v>0</v>
      </c>
      <c r="W37" s="38">
        <f>O37-S37</f>
        <v>46</v>
      </c>
      <c r="X37" s="36">
        <f>P37-T37</f>
        <v>67</v>
      </c>
      <c r="Y37" s="36">
        <f>Q37-U37</f>
        <v>27</v>
      </c>
      <c r="Z37" s="39">
        <f>R37-V37</f>
        <v>140</v>
      </c>
    </row>
    <row r="38" spans="1:26" ht="46.2" thickBot="1">
      <c r="A38" s="89"/>
      <c r="B38" s="100" t="s">
        <v>36</v>
      </c>
      <c r="C38" s="28">
        <f>C18+C35+C36+C37</f>
        <v>1873</v>
      </c>
      <c r="D38" s="30">
        <f>D18+D35+D36+D37</f>
        <v>2390</v>
      </c>
      <c r="E38" s="30">
        <f>E18+E35+E36+E37</f>
        <v>2956</v>
      </c>
      <c r="F38" s="65">
        <f>F35+F18+F37</f>
        <v>7219</v>
      </c>
      <c r="G38" s="29">
        <f t="shared" ref="G38:M38" si="15">G18+G35+G36+G37</f>
        <v>2</v>
      </c>
      <c r="H38" s="29">
        <f t="shared" si="15"/>
        <v>14</v>
      </c>
      <c r="I38" s="70">
        <f t="shared" si="15"/>
        <v>28</v>
      </c>
      <c r="J38" s="66">
        <f t="shared" si="6"/>
        <v>44</v>
      </c>
      <c r="K38" s="29">
        <f t="shared" si="15"/>
        <v>6</v>
      </c>
      <c r="L38" s="29">
        <f t="shared" si="15"/>
        <v>10</v>
      </c>
      <c r="M38" s="70">
        <f t="shared" si="15"/>
        <v>25</v>
      </c>
      <c r="N38" s="66">
        <f t="shared" si="5"/>
        <v>41</v>
      </c>
      <c r="O38" s="29">
        <f t="shared" ref="O38:Q38" si="16">O18+O35+O36+O37</f>
        <v>1869</v>
      </c>
      <c r="P38" s="29">
        <f t="shared" si="16"/>
        <v>2394</v>
      </c>
      <c r="Q38" s="29">
        <f t="shared" si="16"/>
        <v>2959</v>
      </c>
      <c r="R38" s="29">
        <f>R35+R18+R37</f>
        <v>7222</v>
      </c>
      <c r="S38" s="29">
        <f t="shared" ref="S38:Z38" si="17">S18+S35+S36+S37</f>
        <v>287</v>
      </c>
      <c r="T38" s="29">
        <f t="shared" si="17"/>
        <v>521</v>
      </c>
      <c r="U38" s="29">
        <f t="shared" si="17"/>
        <v>1095</v>
      </c>
      <c r="V38" s="29">
        <f t="shared" si="17"/>
        <v>1903</v>
      </c>
      <c r="W38" s="29">
        <f t="shared" si="17"/>
        <v>1581</v>
      </c>
      <c r="X38" s="29">
        <f t="shared" si="17"/>
        <v>1876</v>
      </c>
      <c r="Y38" s="29">
        <f t="shared" si="17"/>
        <v>1874</v>
      </c>
      <c r="Z38" s="64">
        <f t="shared" si="17"/>
        <v>5319</v>
      </c>
    </row>
    <row r="39" spans="1:26" ht="22.8">
      <c r="A39" s="119"/>
      <c r="B39" s="11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40" t="s">
        <v>38</v>
      </c>
      <c r="Z39" s="32"/>
    </row>
  </sheetData>
  <mergeCells count="11">
    <mergeCell ref="B19:E19"/>
    <mergeCell ref="B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ATM</vt:lpstr>
      <vt:lpstr>Sheet1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2021-11-16T05:47:32Z</cp:lastPrinted>
  <dcterms:created xsi:type="dcterms:W3CDTF">2021-02-05T13:32:20Z</dcterms:created>
  <dcterms:modified xsi:type="dcterms:W3CDTF">2021-11-29T09:57:33Z</dcterms:modified>
</cp:coreProperties>
</file>