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-108" yWindow="-108" windowWidth="23268" windowHeight="12576"/>
  </bookViews>
  <sheets>
    <sheet name="sheet1" sheetId="2" r:id="rId1"/>
  </sheets>
  <definedNames>
    <definedName name="\D">#REF!</definedName>
    <definedName name="\I">#REF!</definedName>
    <definedName name="_xlnm.Print_Area" localSheetId="0">sheet1!$B$1:$P$29</definedName>
  </definedNames>
  <calcPr calcId="162913"/>
</workbook>
</file>

<file path=xl/calcChain.xml><?xml version="1.0" encoding="utf-8"?>
<calcChain xmlns="http://schemas.openxmlformats.org/spreadsheetml/2006/main">
  <c r="D990" i="2" l="1"/>
  <c r="E990" i="2"/>
  <c r="F990" i="2"/>
  <c r="G990" i="2"/>
  <c r="H990" i="2"/>
  <c r="I990" i="2"/>
  <c r="J990" i="2"/>
  <c r="K990" i="2"/>
  <c r="L990" i="2"/>
  <c r="M990" i="2"/>
  <c r="N990" i="2"/>
  <c r="C990" i="2"/>
  <c r="C985" i="2" l="1"/>
  <c r="P985" i="2" l="1"/>
  <c r="O985" i="2"/>
  <c r="N985" i="2"/>
  <c r="M985" i="2"/>
  <c r="L985" i="2"/>
  <c r="K985" i="2"/>
  <c r="J985" i="2"/>
  <c r="I985" i="2"/>
  <c r="H985" i="2"/>
  <c r="G985" i="2"/>
  <c r="F985" i="2"/>
  <c r="E985" i="2"/>
  <c r="D985" i="2"/>
  <c r="P990" i="2" l="1"/>
  <c r="O990" i="2"/>
  <c r="P987" i="2"/>
  <c r="M987" i="2"/>
  <c r="L987" i="2"/>
  <c r="I987" i="2"/>
  <c r="H987" i="2"/>
  <c r="E987" i="2"/>
  <c r="D987" i="2"/>
  <c r="O987" i="2"/>
  <c r="N987" i="2"/>
  <c r="K987" i="2"/>
  <c r="J987" i="2"/>
  <c r="G987" i="2"/>
  <c r="F987" i="2"/>
  <c r="C987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I988" i="2" l="1"/>
  <c r="I991" i="2" s="1"/>
  <c r="C988" i="2"/>
  <c r="C991" i="2" s="1"/>
  <c r="G988" i="2"/>
  <c r="G991" i="2" s="1"/>
  <c r="K988" i="2"/>
  <c r="K991" i="2" s="1"/>
  <c r="O988" i="2"/>
  <c r="O991" i="2" s="1"/>
  <c r="D988" i="2"/>
  <c r="D991" i="2" s="1"/>
  <c r="H988" i="2"/>
  <c r="H991" i="2" s="1"/>
  <c r="L988" i="2"/>
  <c r="L991" i="2" s="1"/>
  <c r="P988" i="2"/>
  <c r="P991" i="2" s="1"/>
  <c r="J988" i="2"/>
  <c r="J991" i="2" s="1"/>
  <c r="E988" i="2"/>
  <c r="E991" i="2" s="1"/>
  <c r="M988" i="2"/>
  <c r="M991" i="2" s="1"/>
  <c r="F988" i="2"/>
  <c r="F991" i="2" s="1"/>
  <c r="N988" i="2"/>
  <c r="N991" i="2" s="1"/>
  <c r="G719" i="2" l="1"/>
  <c r="H719" i="2"/>
  <c r="I719" i="2"/>
  <c r="J719" i="2"/>
  <c r="K719" i="2"/>
  <c r="L719" i="2"/>
  <c r="M719" i="2"/>
  <c r="N719" i="2"/>
  <c r="O719" i="2"/>
  <c r="P719" i="2"/>
  <c r="F719" i="2"/>
  <c r="C89" i="2" l="1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P869" i="2" l="1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D940" i="2" l="1"/>
  <c r="E940" i="2"/>
  <c r="F940" i="2"/>
  <c r="G940" i="2"/>
  <c r="H940" i="2"/>
  <c r="I940" i="2"/>
  <c r="J940" i="2"/>
  <c r="K940" i="2"/>
  <c r="L940" i="2"/>
  <c r="M940" i="2"/>
  <c r="N940" i="2"/>
  <c r="O940" i="2"/>
  <c r="P940" i="2"/>
  <c r="D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D936" i="2"/>
  <c r="D937" i="2" s="1"/>
  <c r="E936" i="2"/>
  <c r="E937" i="2" s="1"/>
  <c r="F936" i="2"/>
  <c r="F937" i="2" s="1"/>
  <c r="G936" i="2"/>
  <c r="G937" i="2" s="1"/>
  <c r="H936" i="2"/>
  <c r="H937" i="2" s="1"/>
  <c r="I936" i="2"/>
  <c r="I937" i="2" s="1"/>
  <c r="J936" i="2"/>
  <c r="J937" i="2" s="1"/>
  <c r="K936" i="2"/>
  <c r="K937" i="2" s="1"/>
  <c r="L936" i="2"/>
  <c r="L937" i="2" s="1"/>
  <c r="M936" i="2"/>
  <c r="M937" i="2" s="1"/>
  <c r="N936" i="2"/>
  <c r="O936" i="2"/>
  <c r="O937" i="2" s="1"/>
  <c r="P936" i="2"/>
  <c r="P937" i="2" s="1"/>
  <c r="D934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D933" i="2"/>
  <c r="E933" i="2"/>
  <c r="F933" i="2"/>
  <c r="G933" i="2"/>
  <c r="H933" i="2"/>
  <c r="I933" i="2"/>
  <c r="J933" i="2"/>
  <c r="K933" i="2"/>
  <c r="L933" i="2"/>
  <c r="M933" i="2"/>
  <c r="N933" i="2"/>
  <c r="O933" i="2"/>
  <c r="P933" i="2"/>
  <c r="D932" i="2"/>
  <c r="E932" i="2"/>
  <c r="F932" i="2"/>
  <c r="G932" i="2"/>
  <c r="H932" i="2"/>
  <c r="I932" i="2"/>
  <c r="J932" i="2"/>
  <c r="K932" i="2"/>
  <c r="L932" i="2"/>
  <c r="M932" i="2"/>
  <c r="N932" i="2"/>
  <c r="O932" i="2"/>
  <c r="P932" i="2"/>
  <c r="D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D930" i="2"/>
  <c r="E930" i="2"/>
  <c r="F930" i="2"/>
  <c r="G930" i="2"/>
  <c r="H930" i="2"/>
  <c r="I930" i="2"/>
  <c r="J930" i="2"/>
  <c r="K930" i="2"/>
  <c r="L930" i="2"/>
  <c r="M930" i="2"/>
  <c r="N930" i="2"/>
  <c r="O930" i="2"/>
  <c r="P930" i="2"/>
  <c r="D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D928" i="2"/>
  <c r="E928" i="2"/>
  <c r="F928" i="2"/>
  <c r="G928" i="2"/>
  <c r="H928" i="2"/>
  <c r="I928" i="2"/>
  <c r="J928" i="2"/>
  <c r="K928" i="2"/>
  <c r="L928" i="2"/>
  <c r="M928" i="2"/>
  <c r="N928" i="2"/>
  <c r="O928" i="2"/>
  <c r="P928" i="2"/>
  <c r="D927" i="2"/>
  <c r="E927" i="2"/>
  <c r="F927" i="2"/>
  <c r="G927" i="2"/>
  <c r="H927" i="2"/>
  <c r="I927" i="2"/>
  <c r="J927" i="2"/>
  <c r="K927" i="2"/>
  <c r="L927" i="2"/>
  <c r="M927" i="2"/>
  <c r="N927" i="2"/>
  <c r="O927" i="2"/>
  <c r="P927" i="2"/>
  <c r="D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D924" i="2"/>
  <c r="E924" i="2"/>
  <c r="F924" i="2"/>
  <c r="G924" i="2"/>
  <c r="H924" i="2"/>
  <c r="I924" i="2"/>
  <c r="J924" i="2"/>
  <c r="K924" i="2"/>
  <c r="L924" i="2"/>
  <c r="M924" i="2"/>
  <c r="N924" i="2"/>
  <c r="O924" i="2"/>
  <c r="P924" i="2"/>
  <c r="D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D922" i="2"/>
  <c r="E922" i="2"/>
  <c r="F922" i="2"/>
  <c r="G922" i="2"/>
  <c r="H922" i="2"/>
  <c r="I922" i="2"/>
  <c r="J922" i="2"/>
  <c r="K922" i="2"/>
  <c r="L922" i="2"/>
  <c r="M922" i="2"/>
  <c r="N922" i="2"/>
  <c r="O922" i="2"/>
  <c r="P922" i="2"/>
  <c r="D921" i="2"/>
  <c r="E921" i="2"/>
  <c r="F921" i="2"/>
  <c r="G921" i="2"/>
  <c r="H921" i="2"/>
  <c r="I921" i="2"/>
  <c r="J921" i="2"/>
  <c r="K921" i="2"/>
  <c r="L921" i="2"/>
  <c r="M921" i="2"/>
  <c r="N921" i="2"/>
  <c r="O921" i="2"/>
  <c r="P921" i="2"/>
  <c r="D920" i="2"/>
  <c r="E920" i="2"/>
  <c r="F920" i="2"/>
  <c r="G920" i="2"/>
  <c r="H920" i="2"/>
  <c r="I920" i="2"/>
  <c r="J920" i="2"/>
  <c r="K920" i="2"/>
  <c r="L920" i="2"/>
  <c r="M920" i="2"/>
  <c r="N920" i="2"/>
  <c r="O920" i="2"/>
  <c r="P920" i="2"/>
  <c r="D919" i="2"/>
  <c r="E919" i="2"/>
  <c r="F919" i="2"/>
  <c r="G919" i="2"/>
  <c r="H919" i="2"/>
  <c r="I919" i="2"/>
  <c r="J919" i="2"/>
  <c r="K919" i="2"/>
  <c r="L919" i="2"/>
  <c r="M919" i="2"/>
  <c r="N919" i="2"/>
  <c r="O919" i="2"/>
  <c r="P919" i="2"/>
  <c r="D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D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D916" i="2"/>
  <c r="E916" i="2"/>
  <c r="F916" i="2"/>
  <c r="G916" i="2"/>
  <c r="H916" i="2"/>
  <c r="I916" i="2"/>
  <c r="J916" i="2"/>
  <c r="K916" i="2"/>
  <c r="L916" i="2"/>
  <c r="M916" i="2"/>
  <c r="N916" i="2"/>
  <c r="O916" i="2"/>
  <c r="P916" i="2"/>
  <c r="D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D914" i="2"/>
  <c r="E914" i="2"/>
  <c r="F914" i="2"/>
  <c r="G914" i="2"/>
  <c r="H914" i="2"/>
  <c r="I914" i="2"/>
  <c r="J914" i="2"/>
  <c r="K914" i="2"/>
  <c r="L914" i="2"/>
  <c r="M914" i="2"/>
  <c r="N914" i="2"/>
  <c r="O914" i="2"/>
  <c r="P914" i="2"/>
  <c r="D913" i="2"/>
  <c r="E913" i="2"/>
  <c r="F913" i="2"/>
  <c r="G913" i="2"/>
  <c r="H913" i="2"/>
  <c r="I913" i="2"/>
  <c r="J913" i="2"/>
  <c r="K913" i="2"/>
  <c r="L913" i="2"/>
  <c r="M913" i="2"/>
  <c r="N913" i="2"/>
  <c r="O913" i="2"/>
  <c r="P913" i="2"/>
  <c r="D912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D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C940" i="2"/>
  <c r="C939" i="2"/>
  <c r="C936" i="2"/>
  <c r="C937" i="2" s="1"/>
  <c r="C934" i="2"/>
  <c r="C933" i="2"/>
  <c r="C932" i="2"/>
  <c r="C931" i="2"/>
  <c r="C930" i="2"/>
  <c r="C929" i="2"/>
  <c r="C928" i="2"/>
  <c r="C927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N93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L941" i="2" l="1"/>
  <c r="D941" i="2"/>
  <c r="I941" i="2"/>
  <c r="N941" i="2"/>
  <c r="H941" i="2"/>
  <c r="M941" i="2"/>
  <c r="J941" i="2"/>
  <c r="F941" i="2"/>
  <c r="P935" i="2"/>
  <c r="O935" i="2"/>
  <c r="P941" i="2"/>
  <c r="G899" i="2"/>
  <c r="O899" i="2"/>
  <c r="K899" i="2"/>
  <c r="C941" i="2"/>
  <c r="E941" i="2"/>
  <c r="N935" i="2"/>
  <c r="F935" i="2"/>
  <c r="L935" i="2"/>
  <c r="J935" i="2"/>
  <c r="O926" i="2"/>
  <c r="P926" i="2"/>
  <c r="N926" i="2"/>
  <c r="C899" i="2"/>
  <c r="P899" i="2"/>
  <c r="D899" i="2"/>
  <c r="H899" i="2"/>
  <c r="L899" i="2"/>
  <c r="E899" i="2"/>
  <c r="I899" i="2"/>
  <c r="M899" i="2"/>
  <c r="F899" i="2"/>
  <c r="J899" i="2"/>
  <c r="N899" i="2"/>
  <c r="O941" i="2"/>
  <c r="K941" i="2"/>
  <c r="G941" i="2"/>
  <c r="D935" i="2"/>
  <c r="G935" i="2"/>
  <c r="H935" i="2"/>
  <c r="K935" i="2"/>
  <c r="M935" i="2"/>
  <c r="I935" i="2"/>
  <c r="E935" i="2"/>
  <c r="J926" i="2"/>
  <c r="F926" i="2"/>
  <c r="H926" i="2"/>
  <c r="L926" i="2"/>
  <c r="D926" i="2"/>
  <c r="K926" i="2"/>
  <c r="G926" i="2"/>
  <c r="M926" i="2"/>
  <c r="I926" i="2"/>
  <c r="E926" i="2"/>
  <c r="C935" i="2"/>
  <c r="C926" i="2"/>
  <c r="P938" i="2" l="1"/>
  <c r="P942" i="2" s="1"/>
  <c r="P944" i="2" s="1"/>
  <c r="H938" i="2"/>
  <c r="H942" i="2" s="1"/>
  <c r="H944" i="2" s="1"/>
  <c r="J938" i="2"/>
  <c r="J942" i="2" s="1"/>
  <c r="J944" i="2" s="1"/>
  <c r="D938" i="2"/>
  <c r="D942" i="2" s="1"/>
  <c r="D944" i="2" s="1"/>
  <c r="C938" i="2"/>
  <c r="C942" i="2" s="1"/>
  <c r="C944" i="2" s="1"/>
  <c r="F938" i="2"/>
  <c r="F942" i="2" s="1"/>
  <c r="F944" i="2" s="1"/>
  <c r="N938" i="2"/>
  <c r="N942" i="2" s="1"/>
  <c r="N944" i="2" s="1"/>
  <c r="L938" i="2"/>
  <c r="L942" i="2" s="1"/>
  <c r="L944" i="2" s="1"/>
  <c r="G938" i="2"/>
  <c r="G942" i="2" s="1"/>
  <c r="G944" i="2" s="1"/>
  <c r="O938" i="2"/>
  <c r="O942" i="2" s="1"/>
  <c r="O944" i="2" s="1"/>
  <c r="E938" i="2"/>
  <c r="E942" i="2" s="1"/>
  <c r="E944" i="2" s="1"/>
  <c r="K938" i="2"/>
  <c r="K942" i="2" s="1"/>
  <c r="K944" i="2" s="1"/>
  <c r="I938" i="2"/>
  <c r="I942" i="2" s="1"/>
  <c r="I944" i="2" s="1"/>
  <c r="M938" i="2"/>
  <c r="M942" i="2" s="1"/>
  <c r="M944" i="2" s="1"/>
</calcChain>
</file>

<file path=xl/sharedStrings.xml><?xml version="1.0" encoding="utf-8"?>
<sst xmlns="http://schemas.openxmlformats.org/spreadsheetml/2006/main" count="1563" uniqueCount="126">
  <si>
    <t>IB</t>
  </si>
  <si>
    <t>PNB</t>
  </si>
  <si>
    <t>IOB</t>
  </si>
  <si>
    <t>Pb. Gramin Bk.</t>
  </si>
  <si>
    <t>Account</t>
  </si>
  <si>
    <t>Amount</t>
  </si>
  <si>
    <t>Name of Bank</t>
  </si>
  <si>
    <t>TOTAL</t>
  </si>
  <si>
    <t>J&amp;K BK Ltd</t>
  </si>
  <si>
    <t>UBI</t>
  </si>
  <si>
    <t>OBC</t>
  </si>
  <si>
    <t>UCO BANK</t>
  </si>
  <si>
    <t xml:space="preserve">ALL BANK </t>
  </si>
  <si>
    <t xml:space="preserve">AND BANK </t>
  </si>
  <si>
    <t xml:space="preserve">BOB </t>
  </si>
  <si>
    <t xml:space="preserve">BOI </t>
  </si>
  <si>
    <t>BOM</t>
  </si>
  <si>
    <t>CBI</t>
  </si>
  <si>
    <t>CORP BK</t>
  </si>
  <si>
    <t>SBI</t>
  </si>
  <si>
    <t>SYN BK</t>
  </si>
  <si>
    <t>HDFC BK Ltd</t>
  </si>
  <si>
    <t>ICICI Bk Ltd.</t>
  </si>
  <si>
    <t>IDBI Bk Ltd.</t>
  </si>
  <si>
    <t>AXIS Bank</t>
  </si>
  <si>
    <t>NPA</t>
  </si>
  <si>
    <t xml:space="preserve">(Amount ` in lacs) </t>
  </si>
  <si>
    <t>FEDERAL BANK LTD.</t>
  </si>
  <si>
    <t>KOTAK MAHINDRA BK.</t>
  </si>
  <si>
    <t>SYSTEM TOTAL</t>
  </si>
  <si>
    <t>CITIZEN COOP. BANK</t>
  </si>
  <si>
    <t>PUNJAB COOP. BANK</t>
  </si>
  <si>
    <t>GRAND TOTAL</t>
  </si>
  <si>
    <t>P&amp;SB</t>
  </si>
  <si>
    <t>CAPITAL Small Finance Bk.</t>
  </si>
  <si>
    <t>Canara Bank</t>
  </si>
  <si>
    <t xml:space="preserve">BANKWISE PERFORMANCE UNDER EDUCATION LOANS </t>
  </si>
  <si>
    <t>Disbursed                                   during the current quarter</t>
  </si>
  <si>
    <t>Sanctioned                                  during the current quarter</t>
  </si>
  <si>
    <t>Disbursed to Women Beneficiaries                          during the current quarter</t>
  </si>
  <si>
    <t>UNITED BK.OF INDIA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</si>
  <si>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</si>
  <si>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</si>
  <si>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</si>
  <si>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</si>
  <si>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</si>
  <si>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</si>
  <si>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</si>
  <si>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</si>
  <si>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</si>
  <si>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</si>
  <si>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</si>
  <si>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</si>
  <si>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</si>
  <si>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</si>
  <si>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</si>
  <si>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</si>
  <si>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</si>
  <si>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</si>
  <si>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</si>
  <si>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</si>
  <si>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</si>
  <si>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</si>
  <si>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ALLAHABAD \</t>
  </si>
  <si>
    <t>ANDHRA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</si>
  <si>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</si>
  <si>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</si>
  <si>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</si>
  <si>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</si>
  <si>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</si>
  <si>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</si>
  <si>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</si>
  <si>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PSB</t>
  </si>
  <si>
    <t>UCO</t>
  </si>
  <si>
    <t>IDBI</t>
  </si>
  <si>
    <t>SYNDICATE</t>
  </si>
  <si>
    <t>UNITED</t>
  </si>
  <si>
    <t>J &amp; K</t>
  </si>
  <si>
    <t>CAPITAL</t>
  </si>
  <si>
    <t>HDFC</t>
  </si>
  <si>
    <t>ICICI</t>
  </si>
  <si>
    <t>FEDERAL</t>
  </si>
  <si>
    <t>KOTAK</t>
  </si>
  <si>
    <t>AXIS</t>
  </si>
  <si>
    <t>PGB</t>
  </si>
  <si>
    <t>CITIZEN COOP. BK</t>
  </si>
  <si>
    <t>PSCB</t>
  </si>
  <si>
    <t>DISTRICT WISE</t>
  </si>
  <si>
    <t>BANKWISE</t>
  </si>
  <si>
    <t xml:space="preserve">Muktsar Sahib    </t>
  </si>
  <si>
    <t>PUNJAB NATIONAL BANK</t>
  </si>
  <si>
    <t>INDIAN OVERSEAS BANK</t>
  </si>
  <si>
    <t>STATE BANK OF INDIA</t>
  </si>
  <si>
    <t>UNION BANK OF INDIA</t>
  </si>
  <si>
    <t>S.No</t>
  </si>
  <si>
    <t>INDUSIND BANK</t>
  </si>
  <si>
    <t>KOTAK MAHINDRA BANK</t>
  </si>
  <si>
    <t>SLBC PUNJAB</t>
  </si>
  <si>
    <t>PUNJAB &amp; SIND BANK</t>
  </si>
  <si>
    <t>IDBI BANK</t>
  </si>
  <si>
    <t>J&amp;K BANK</t>
  </si>
  <si>
    <t>HDFC BANK</t>
  </si>
  <si>
    <t>ICICI BANK</t>
  </si>
  <si>
    <t xml:space="preserve">FEDERAL BANK </t>
  </si>
  <si>
    <t>AXIS BANK</t>
  </si>
  <si>
    <t>BANDHAN BANK</t>
  </si>
  <si>
    <t>YES BANK</t>
  </si>
  <si>
    <t>AU SMALL FINANCE BANK</t>
  </si>
  <si>
    <t>UJJIVAN SMALL FINANCE BANK</t>
  </si>
  <si>
    <t>JANA SMALL FINANCE BANK</t>
  </si>
  <si>
    <t>CAPITAL SMALL FINANCE BANK</t>
  </si>
  <si>
    <t>PUNJAB GRAMIN BANK</t>
  </si>
  <si>
    <t>PUNJAB STATE COOP. BANK</t>
  </si>
  <si>
    <t>Sanctioned during the current quarter</t>
  </si>
  <si>
    <t>Disbursed during the current quarter</t>
  </si>
  <si>
    <t>Disbursed to Women Beneficiaries during the current quarter</t>
  </si>
  <si>
    <t>Outstanding                                            as on 31.12.2020</t>
  </si>
  <si>
    <t>O/S of education Loans granted to Women Beneficiaries                                 as on 31.12.2020</t>
  </si>
  <si>
    <t>O/S of education Loans granted to SC/ ST Beneficiaries                                 as on 31.12.2020</t>
  </si>
  <si>
    <t>RBL Bank</t>
  </si>
  <si>
    <t xml:space="preserve">(Amount in lacs) </t>
  </si>
  <si>
    <t>BANKWISE PERFORMANCE UNDER EDUCATION LOANS AS ON 31.12.2021</t>
  </si>
  <si>
    <t>Outstanding as on 31.12.2021</t>
  </si>
  <si>
    <t>O/S of education Loans granted to Women Beneficiaries as on 31.12.2021</t>
  </si>
  <si>
    <t>O/S of education Loans granted to SC/ ST Beneficiaries as on 31.12.2021</t>
  </si>
  <si>
    <t>Annexure 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</si>
</sst>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0_)"/>
    <numFmt numFmtId="166" formatCode="0.000"/>
  </numFmts>
  <fonts count="3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6"/>
      <name val="Tahoma"/>
      <family val="2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20"/>
      <name val="Tahoma"/>
      <family val="2"/>
    </font>
    <font>
      <b/>
      <sz val="16"/>
      <name val="Times New Roman"/>
      <family val="1"/>
    </font>
    <font>
      <b/>
      <sz val="24"/>
      <name val="Tahoma"/>
      <family val="2"/>
    </font>
    <font>
      <sz val="14"/>
      <name val="Times New Roman"/>
      <family val="1"/>
    </font>
    <font>
      <sz val="12"/>
      <color rgb="FFFF0000"/>
      <name val="Helv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6"/>
      <color theme="1"/>
      <name val="Tahoma"/>
      <family val="2"/>
    </font>
    <font>
      <sz val="12"/>
      <color theme="1"/>
      <name val="Helv"/>
    </font>
    <font>
      <b/>
      <sz val="18"/>
      <color theme="1"/>
      <name val="Tahoma"/>
      <family val="2"/>
    </font>
    <font>
      <b/>
      <sz val="24"/>
      <color theme="1"/>
      <name val="Tahoma"/>
      <family val="2"/>
    </font>
    <font>
      <b/>
      <sz val="14"/>
      <color theme="1"/>
      <name val="Rupee Foradian"/>
      <family val="2"/>
    </font>
    <font>
      <b/>
      <sz val="16"/>
      <color theme="1"/>
      <name val="Times New Roman"/>
      <family val="1"/>
    </font>
    <font>
      <b/>
      <sz val="20"/>
      <color theme="1"/>
      <name val="Tahoma"/>
      <family val="2"/>
    </font>
    <font>
      <b/>
      <sz val="16"/>
      <color rgb="FFFF0000"/>
      <name val="Tahoma"/>
      <family val="2"/>
    </font>
    <font>
      <sz val="10"/>
      <color theme="1"/>
      <name val="Calibri"/>
      <family val="2"/>
      <scheme val="minor"/>
    </font>
    <font>
      <b/>
      <sz val="18"/>
      <color theme="1"/>
      <name val="Helv"/>
    </font>
    <font>
      <sz val="20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ZurichBT"/>
    </font>
    <font>
      <b/>
      <sz val="19"/>
      <color theme="1"/>
      <name val="Helv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8">
    <xf numFmtId="165" fontId="0" fillId="0" borderId="0"/>
    <xf numFmtId="164" fontId="3" fillId="0" borderId="0"/>
    <xf numFmtId="0" fontId="10" fillId="0" borderId="0"/>
    <xf numFmtId="0" fontId="12" fillId="0" borderId="0"/>
    <xf numFmtId="0" fontId="15" fillId="0" borderId="0"/>
    <xf numFmtId="0" fontId="14" fillId="0" borderId="0"/>
    <xf numFmtId="0" fontId="17" fillId="0" borderId="0" applyNumberFormat="0" applyBorder="0" applyProtection="0"/>
    <xf numFmtId="0" fontId="10" fillId="0" borderId="0"/>
    <xf numFmtId="0" fontId="16" fillId="0" borderId="0"/>
    <xf numFmtId="0" fontId="2" fillId="0" borderId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0" fontId="1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0" fillId="0" borderId="0"/>
    <xf numFmtId="0" fontId="2" fillId="0" borderId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9">
    <xf numFmtId="165" fontId="0" fillId="0" borderId="0" xfId="0"/>
    <xf numFmtId="165" fontId="0" fillId="0" borderId="0" xfId="0" applyFont="1" applyFill="1" applyAlignment="1">
      <alignment vertical="center"/>
    </xf>
    <xf numFmtId="165" fontId="0" fillId="0" borderId="0" xfId="0" applyFont="1" applyFill="1" applyAlignment="1">
      <alignment horizontal="right" vertical="center"/>
    </xf>
    <xf numFmtId="165" fontId="0" fillId="0" borderId="0" xfId="0" applyFont="1" applyFill="1" applyBorder="1" applyAlignment="1">
      <alignment vertical="center"/>
    </xf>
    <xf numFmtId="165" fontId="5" fillId="0" borderId="4" xfId="0" applyFont="1" applyFill="1" applyBorder="1" applyAlignment="1">
      <alignment vertical="center"/>
    </xf>
    <xf numFmtId="165" fontId="5" fillId="0" borderId="0" xfId="0" applyFont="1" applyFill="1" applyBorder="1" applyAlignment="1">
      <alignment vertical="center"/>
    </xf>
    <xf numFmtId="165" fontId="6" fillId="0" borderId="0" xfId="0" applyFont="1" applyFill="1" applyBorder="1" applyAlignment="1">
      <alignment vertical="center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0" xfId="0" applyFont="1" applyFill="1" applyBorder="1" applyAlignment="1">
      <alignment vertical="center"/>
    </xf>
    <xf numFmtId="165" fontId="0" fillId="0" borderId="0" xfId="0" applyFont="1" applyFill="1"/>
    <xf numFmtId="165" fontId="8" fillId="0" borderId="12" xfId="0" applyFont="1" applyFill="1" applyBorder="1" applyAlignment="1">
      <alignment horizontal="center"/>
    </xf>
    <xf numFmtId="165" fontId="8" fillId="0" borderId="13" xfId="0" applyFont="1" applyFill="1" applyBorder="1" applyAlignment="1">
      <alignment horizontal="center"/>
    </xf>
    <xf numFmtId="165" fontId="4" fillId="0" borderId="5" xfId="0" applyFont="1" applyFill="1" applyBorder="1" applyAlignment="1">
      <alignment vertical="center"/>
    </xf>
    <xf numFmtId="165" fontId="4" fillId="0" borderId="22" xfId="0" applyNumberFormat="1" applyFont="1" applyFill="1" applyBorder="1" applyAlignment="1" applyProtection="1">
      <alignment horizontal="right" vertical="center"/>
    </xf>
    <xf numFmtId="165" fontId="4" fillId="0" borderId="22" xfId="0" applyFont="1" applyFill="1" applyBorder="1" applyAlignment="1">
      <alignment vertical="center"/>
    </xf>
    <xf numFmtId="165" fontId="4" fillId="0" borderId="5" xfId="0" applyNumberFormat="1" applyFont="1" applyFill="1" applyBorder="1" applyAlignment="1" applyProtection="1">
      <alignment horizontal="right" vertical="center"/>
    </xf>
    <xf numFmtId="165" fontId="4" fillId="0" borderId="25" xfId="0" applyNumberFormat="1" applyFont="1" applyFill="1" applyBorder="1" applyAlignment="1" applyProtection="1">
      <alignment horizontal="right" vertical="center"/>
    </xf>
    <xf numFmtId="165" fontId="4" fillId="0" borderId="14" xfId="0" applyNumberFormat="1" applyFont="1" applyFill="1" applyBorder="1" applyAlignment="1" applyProtection="1">
      <alignment horizontal="right" vertical="center"/>
    </xf>
    <xf numFmtId="165" fontId="7" fillId="0" borderId="7" xfId="0" applyNumberFormat="1" applyFont="1" applyFill="1" applyBorder="1" applyAlignment="1" applyProtection="1">
      <alignment horizontal="right" vertical="center"/>
    </xf>
    <xf numFmtId="165" fontId="4" fillId="0" borderId="6" xfId="0" applyNumberFormat="1" applyFont="1" applyFill="1" applyBorder="1" applyAlignment="1" applyProtection="1">
      <alignment horizontal="right" vertical="center"/>
    </xf>
    <xf numFmtId="165" fontId="7" fillId="0" borderId="22" xfId="0" applyFont="1" applyFill="1" applyBorder="1" applyAlignment="1">
      <alignment vertical="center"/>
    </xf>
    <xf numFmtId="165" fontId="7" fillId="0" borderId="22" xfId="0" applyNumberFormat="1" applyFont="1" applyFill="1" applyBorder="1" applyAlignment="1" applyProtection="1">
      <alignment horizontal="right" vertical="center"/>
    </xf>
    <xf numFmtId="165" fontId="8" fillId="0" borderId="2" xfId="0" applyFont="1" applyFill="1" applyBorder="1" applyAlignment="1">
      <alignment horizontal="center"/>
    </xf>
    <xf numFmtId="165" fontId="0" fillId="0" borderId="2" xfId="0" applyFont="1" applyFill="1" applyBorder="1" applyAlignment="1">
      <alignment vertical="center"/>
    </xf>
    <xf numFmtId="165" fontId="5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43" fontId="0" fillId="0" borderId="2" xfId="0" applyNumberFormat="1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 applyProtection="1">
      <alignment horizontal="right" vertical="center"/>
    </xf>
    <xf numFmtId="2" fontId="0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NumberFormat="1" applyFont="1" applyFill="1"/>
    <xf numFmtId="1" fontId="0" fillId="0" borderId="0" xfId="0" applyNumberFormat="1" applyFont="1" applyFill="1"/>
    <xf numFmtId="1" fontId="19" fillId="0" borderId="0" xfId="0" applyNumberFormat="1" applyFont="1" applyFill="1"/>
    <xf numFmtId="1" fontId="23" fillId="0" borderId="12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 vertical="center"/>
    </xf>
    <xf numFmtId="1" fontId="24" fillId="0" borderId="7" xfId="0" applyNumberFormat="1" applyFont="1" applyFill="1" applyBorder="1" applyAlignment="1" applyProtection="1">
      <alignment horizontal="right" vertical="center"/>
    </xf>
    <xf numFmtId="1" fontId="24" fillId="0" borderId="22" xfId="0" applyNumberFormat="1" applyFont="1" applyFill="1" applyBorder="1" applyAlignment="1" applyProtection="1">
      <alignment horizontal="right" vertical="center"/>
    </xf>
    <xf numFmtId="165" fontId="19" fillId="0" borderId="0" xfId="0" applyFont="1" applyFill="1"/>
    <xf numFmtId="165" fontId="27" fillId="0" borderId="0" xfId="0" applyFont="1" applyFill="1"/>
    <xf numFmtId="165" fontId="19" fillId="0" borderId="0" xfId="0" applyFont="1" applyFill="1" applyAlignment="1">
      <alignment vertical="center"/>
    </xf>
    <xf numFmtId="165" fontId="19" fillId="0" borderId="0" xfId="0" applyFont="1" applyFill="1" applyAlignment="1">
      <alignment horizontal="right" vertical="center"/>
    </xf>
    <xf numFmtId="165" fontId="28" fillId="0" borderId="37" xfId="0" applyFont="1" applyFill="1" applyBorder="1" applyAlignment="1">
      <alignment vertical="top" wrapText="1"/>
    </xf>
    <xf numFmtId="165" fontId="28" fillId="0" borderId="0" xfId="0" applyFont="1" applyFill="1" applyBorder="1" applyAlignment="1">
      <alignment vertical="center" wrapText="1"/>
    </xf>
    <xf numFmtId="165" fontId="28" fillId="0" borderId="0" xfId="0" applyFont="1" applyFill="1" applyBorder="1" applyAlignment="1">
      <alignment horizontal="right" vertical="center" wrapText="1"/>
    </xf>
    <xf numFmtId="165" fontId="22" fillId="0" borderId="0" xfId="0" applyFont="1" applyFill="1" applyBorder="1" applyAlignment="1">
      <alignment vertical="center"/>
    </xf>
    <xf numFmtId="165" fontId="28" fillId="0" borderId="38" xfId="0" applyFont="1" applyFill="1" applyBorder="1" applyAlignment="1">
      <alignment vertical="center" wrapText="1"/>
    </xf>
    <xf numFmtId="165" fontId="20" fillId="0" borderId="11" xfId="0" applyFont="1" applyFill="1" applyBorder="1" applyAlignment="1">
      <alignment horizontal="left" vertical="top" wrapText="1"/>
    </xf>
    <xf numFmtId="165" fontId="29" fillId="0" borderId="7" xfId="0" applyFont="1" applyFill="1" applyBorder="1" applyAlignment="1">
      <alignment vertical="top"/>
    </xf>
    <xf numFmtId="165" fontId="20" fillId="0" borderId="7" xfId="0" applyFont="1" applyFill="1" applyBorder="1" applyAlignment="1">
      <alignment horizontal="center" vertical="center"/>
    </xf>
    <xf numFmtId="165" fontId="20" fillId="0" borderId="10" xfId="0" applyFont="1" applyFill="1" applyBorder="1" applyAlignment="1">
      <alignment horizontal="center" vertical="center"/>
    </xf>
    <xf numFmtId="165" fontId="20" fillId="0" borderId="23" xfId="0" applyFont="1" applyFill="1" applyBorder="1" applyAlignment="1">
      <alignment horizontal="center" vertical="center"/>
    </xf>
    <xf numFmtId="165" fontId="20" fillId="0" borderId="24" xfId="0" applyFont="1" applyFill="1" applyBorder="1" applyAlignment="1">
      <alignment horizontal="center" vertical="center"/>
    </xf>
    <xf numFmtId="165" fontId="20" fillId="0" borderId="8" xfId="0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 applyProtection="1">
      <alignment horizontal="right" vertical="center"/>
    </xf>
    <xf numFmtId="165" fontId="18" fillId="0" borderId="1" xfId="0" applyNumberFormat="1" applyFont="1" applyFill="1" applyBorder="1" applyAlignment="1" applyProtection="1">
      <alignment horizontal="right" vertical="center"/>
    </xf>
    <xf numFmtId="165" fontId="18" fillId="0" borderId="31" xfId="0" applyNumberFormat="1" applyFont="1" applyFill="1" applyBorder="1" applyAlignment="1" applyProtection="1">
      <alignment horizontal="right" vertical="center"/>
    </xf>
    <xf numFmtId="165" fontId="18" fillId="0" borderId="28" xfId="0" applyNumberFormat="1" applyFont="1" applyFill="1" applyBorder="1" applyAlignment="1" applyProtection="1">
      <alignment horizontal="right" vertical="center"/>
    </xf>
    <xf numFmtId="165" fontId="18" fillId="0" borderId="33" xfId="0" applyNumberFormat="1" applyFont="1" applyFill="1" applyBorder="1" applyAlignment="1" applyProtection="1">
      <alignment horizontal="right" vertical="center"/>
    </xf>
    <xf numFmtId="165" fontId="18" fillId="0" borderId="34" xfId="0" applyNumberFormat="1" applyFont="1" applyFill="1" applyBorder="1" applyAlignment="1" applyProtection="1">
      <alignment horizontal="right" vertical="center"/>
    </xf>
    <xf numFmtId="165" fontId="18" fillId="0" borderId="31" xfId="1" applyNumberFormat="1" applyFont="1" applyFill="1" applyBorder="1" applyAlignment="1">
      <alignment horizontal="right" vertical="center"/>
    </xf>
    <xf numFmtId="165" fontId="18" fillId="0" borderId="28" xfId="1" applyNumberFormat="1" applyFont="1" applyFill="1" applyBorder="1" applyAlignment="1">
      <alignment vertical="center"/>
    </xf>
    <xf numFmtId="165" fontId="18" fillId="0" borderId="33" xfId="0" applyNumberFormat="1" applyFont="1" applyFill="1" applyBorder="1" applyAlignment="1">
      <alignment vertical="center"/>
    </xf>
    <xf numFmtId="165" fontId="18" fillId="0" borderId="34" xfId="0" applyNumberFormat="1" applyFont="1" applyFill="1" applyBorder="1" applyAlignment="1">
      <alignment vertical="center"/>
    </xf>
    <xf numFmtId="165" fontId="18" fillId="0" borderId="36" xfId="0" applyNumberFormat="1" applyFont="1" applyFill="1" applyBorder="1" applyAlignment="1">
      <alignment vertical="center"/>
    </xf>
    <xf numFmtId="165" fontId="18" fillId="0" borderId="39" xfId="0" applyNumberFormat="1" applyFont="1" applyFill="1" applyBorder="1" applyAlignment="1">
      <alignment vertical="center"/>
    </xf>
    <xf numFmtId="165" fontId="18" fillId="0" borderId="5" xfId="0" applyNumberFormat="1" applyFont="1" applyFill="1" applyBorder="1" applyAlignment="1" applyProtection="1">
      <alignment horizontal="right" vertical="center"/>
    </xf>
    <xf numFmtId="165" fontId="18" fillId="0" borderId="3" xfId="0" applyNumberFormat="1" applyFont="1" applyFill="1" applyBorder="1" applyAlignment="1" applyProtection="1">
      <alignment horizontal="right" vertical="center"/>
    </xf>
    <xf numFmtId="165" fontId="18" fillId="0" borderId="9" xfId="0" applyNumberFormat="1" applyFont="1" applyFill="1" applyBorder="1" applyAlignment="1" applyProtection="1">
      <alignment horizontal="right" vertical="center"/>
    </xf>
    <xf numFmtId="165" fontId="18" fillId="0" borderId="29" xfId="0" applyNumberFormat="1" applyFont="1" applyFill="1" applyBorder="1" applyAlignment="1" applyProtection="1">
      <alignment horizontal="right" vertical="center"/>
    </xf>
    <xf numFmtId="165" fontId="18" fillId="0" borderId="9" xfId="1" applyNumberFormat="1" applyFont="1" applyFill="1" applyBorder="1" applyAlignment="1">
      <alignment horizontal="right" vertical="center"/>
    </xf>
    <xf numFmtId="165" fontId="18" fillId="0" borderId="29" xfId="1" applyNumberFormat="1" applyFont="1" applyFill="1" applyBorder="1" applyAlignment="1">
      <alignment horizontal="right" vertical="center"/>
    </xf>
    <xf numFmtId="165" fontId="18" fillId="0" borderId="5" xfId="0" applyNumberFormat="1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165" fontId="18" fillId="0" borderId="2" xfId="0" applyNumberFormat="1" applyFont="1" applyFill="1" applyBorder="1" applyAlignment="1">
      <alignment vertical="center"/>
    </xf>
    <xf numFmtId="165" fontId="18" fillId="0" borderId="29" xfId="0" applyNumberFormat="1" applyFont="1" applyFill="1" applyBorder="1" applyAlignment="1">
      <alignment vertical="center"/>
    </xf>
    <xf numFmtId="165" fontId="18" fillId="0" borderId="5" xfId="0" applyFont="1" applyFill="1" applyBorder="1" applyAlignment="1">
      <alignment vertical="center"/>
    </xf>
    <xf numFmtId="165" fontId="18" fillId="0" borderId="3" xfId="0" applyFont="1" applyFill="1" applyBorder="1" applyAlignment="1">
      <alignment vertical="center"/>
    </xf>
    <xf numFmtId="165" fontId="18" fillId="0" borderId="2" xfId="0" applyFont="1" applyFill="1" applyBorder="1" applyAlignment="1">
      <alignment vertical="center"/>
    </xf>
    <xf numFmtId="165" fontId="18" fillId="0" borderId="29" xfId="0" applyFont="1" applyFill="1" applyBorder="1" applyAlignment="1">
      <alignment vertical="center"/>
    </xf>
    <xf numFmtId="165" fontId="18" fillId="0" borderId="9" xfId="0" applyFont="1" applyFill="1" applyBorder="1" applyAlignment="1">
      <alignment vertical="center"/>
    </xf>
    <xf numFmtId="165" fontId="24" fillId="0" borderId="7" xfId="0" applyFont="1" applyFill="1" applyBorder="1" applyAlignment="1">
      <alignment vertical="center"/>
    </xf>
    <xf numFmtId="165" fontId="24" fillId="0" borderId="23" xfId="0" applyFont="1" applyFill="1" applyBorder="1" applyAlignment="1">
      <alignment vertical="center"/>
    </xf>
    <xf numFmtId="165" fontId="24" fillId="0" borderId="40" xfId="0" applyFont="1" applyFill="1" applyBorder="1" applyAlignment="1">
      <alignment vertical="center"/>
    </xf>
    <xf numFmtId="165" fontId="24" fillId="0" borderId="22" xfId="0" applyFont="1" applyFill="1" applyBorder="1" applyAlignment="1">
      <alignment vertical="center"/>
    </xf>
    <xf numFmtId="165" fontId="18" fillId="0" borderId="25" xfId="0" applyNumberFormat="1" applyFont="1" applyFill="1" applyBorder="1" applyAlignment="1" applyProtection="1">
      <alignment horizontal="right" vertical="center"/>
    </xf>
    <xf numFmtId="165" fontId="18" fillId="0" borderId="27" xfId="0" applyNumberFormat="1" applyFont="1" applyFill="1" applyBorder="1" applyAlignment="1" applyProtection="1">
      <alignment horizontal="right" vertical="center"/>
    </xf>
    <xf numFmtId="165" fontId="18" fillId="0" borderId="32" xfId="0" applyNumberFormat="1" applyFont="1" applyFill="1" applyBorder="1" applyAlignment="1" applyProtection="1">
      <alignment horizontal="right" vertical="center"/>
    </xf>
    <xf numFmtId="165" fontId="18" fillId="0" borderId="30" xfId="0" applyNumberFormat="1" applyFont="1" applyFill="1" applyBorder="1" applyAlignment="1" applyProtection="1">
      <alignment horizontal="right" vertical="center"/>
    </xf>
    <xf numFmtId="165" fontId="18" fillId="0" borderId="32" xfId="1" applyNumberFormat="1" applyFont="1" applyFill="1" applyBorder="1" applyAlignment="1">
      <alignment horizontal="right" vertical="center"/>
    </xf>
    <xf numFmtId="165" fontId="18" fillId="0" borderId="30" xfId="1" applyNumberFormat="1" applyFont="1" applyFill="1" applyBorder="1" applyAlignment="1">
      <alignment horizontal="right" vertical="center"/>
    </xf>
    <xf numFmtId="165" fontId="18" fillId="0" borderId="25" xfId="0" applyFont="1" applyFill="1" applyBorder="1" applyAlignment="1">
      <alignment vertical="center"/>
    </xf>
    <xf numFmtId="165" fontId="18" fillId="0" borderId="27" xfId="0" applyFont="1" applyFill="1" applyBorder="1" applyAlignment="1">
      <alignment vertical="center"/>
    </xf>
    <xf numFmtId="165" fontId="18" fillId="0" borderId="26" xfId="0" applyFont="1" applyFill="1" applyBorder="1" applyAlignment="1">
      <alignment vertical="center"/>
    </xf>
    <xf numFmtId="165" fontId="18" fillId="0" borderId="30" xfId="0" applyFont="1" applyFill="1" applyBorder="1" applyAlignment="1">
      <alignment vertical="center"/>
    </xf>
    <xf numFmtId="165" fontId="24" fillId="0" borderId="7" xfId="0" applyNumberFormat="1" applyFont="1" applyFill="1" applyBorder="1" applyAlignment="1" applyProtection="1">
      <alignment horizontal="right" vertical="center"/>
    </xf>
    <xf numFmtId="165" fontId="24" fillId="0" borderId="0" xfId="0" applyFont="1" applyFill="1" applyBorder="1" applyAlignment="1">
      <alignment vertical="center"/>
    </xf>
    <xf numFmtId="165" fontId="24" fillId="0" borderId="0" xfId="0" applyNumberFormat="1" applyFont="1" applyFill="1" applyBorder="1" applyAlignment="1" applyProtection="1">
      <alignment horizontal="right" vertical="center"/>
    </xf>
    <xf numFmtId="0" fontId="18" fillId="0" borderId="6" xfId="0" applyNumberFormat="1" applyFont="1" applyFill="1" applyBorder="1" applyAlignment="1" applyProtection="1">
      <alignment horizontal="right" vertical="center"/>
    </xf>
    <xf numFmtId="2" fontId="18" fillId="0" borderId="1" xfId="0" applyNumberFormat="1" applyFont="1" applyFill="1" applyBorder="1" applyAlignment="1" applyProtection="1">
      <alignment horizontal="right" vertical="center"/>
    </xf>
    <xf numFmtId="0" fontId="18" fillId="0" borderId="31" xfId="0" applyNumberFormat="1" applyFont="1" applyFill="1" applyBorder="1" applyAlignment="1" applyProtection="1">
      <alignment horizontal="right" vertical="center"/>
    </xf>
    <xf numFmtId="2" fontId="18" fillId="0" borderId="28" xfId="0" applyNumberFormat="1" applyFont="1" applyFill="1" applyBorder="1" applyAlignment="1" applyProtection="1">
      <alignment horizontal="right" vertical="center"/>
    </xf>
    <xf numFmtId="0" fontId="18" fillId="0" borderId="33" xfId="0" applyNumberFormat="1" applyFont="1" applyFill="1" applyBorder="1" applyAlignment="1" applyProtection="1">
      <alignment horizontal="right" vertical="center"/>
    </xf>
    <xf numFmtId="2" fontId="18" fillId="0" borderId="34" xfId="0" applyNumberFormat="1" applyFont="1" applyFill="1" applyBorder="1" applyAlignment="1" applyProtection="1">
      <alignment horizontal="right" vertical="center"/>
    </xf>
    <xf numFmtId="0" fontId="18" fillId="0" borderId="31" xfId="1" applyNumberFormat="1" applyFont="1" applyFill="1" applyBorder="1" applyAlignment="1">
      <alignment horizontal="right" vertical="center"/>
    </xf>
    <xf numFmtId="2" fontId="18" fillId="0" borderId="28" xfId="1" applyNumberFormat="1" applyFont="1" applyFill="1" applyBorder="1" applyAlignment="1">
      <alignment vertical="center"/>
    </xf>
    <xf numFmtId="0" fontId="18" fillId="0" borderId="33" xfId="0" applyNumberFormat="1" applyFont="1" applyFill="1" applyBorder="1" applyAlignment="1">
      <alignment vertical="center"/>
    </xf>
    <xf numFmtId="2" fontId="18" fillId="0" borderId="34" xfId="0" applyNumberFormat="1" applyFont="1" applyFill="1" applyBorder="1" applyAlignment="1">
      <alignment vertical="center"/>
    </xf>
    <xf numFmtId="0" fontId="18" fillId="0" borderId="36" xfId="0" applyNumberFormat="1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 applyProtection="1">
      <alignment horizontal="right" vertical="center"/>
    </xf>
    <xf numFmtId="2" fontId="18" fillId="0" borderId="3" xfId="0" applyNumberFormat="1" applyFont="1" applyFill="1" applyBorder="1" applyAlignment="1" applyProtection="1">
      <alignment horizontal="right" vertical="center"/>
    </xf>
    <xf numFmtId="0" fontId="18" fillId="0" borderId="9" xfId="0" applyNumberFormat="1" applyFont="1" applyFill="1" applyBorder="1" applyAlignment="1" applyProtection="1">
      <alignment horizontal="right" vertical="center"/>
    </xf>
    <xf numFmtId="2" fontId="18" fillId="0" borderId="29" xfId="0" applyNumberFormat="1" applyFont="1" applyFill="1" applyBorder="1" applyAlignment="1" applyProtection="1">
      <alignment horizontal="right" vertical="center"/>
    </xf>
    <xf numFmtId="0" fontId="18" fillId="0" borderId="9" xfId="1" applyNumberFormat="1" applyFont="1" applyFill="1" applyBorder="1" applyAlignment="1">
      <alignment horizontal="right" vertical="center"/>
    </xf>
    <xf numFmtId="2" fontId="18" fillId="0" borderId="29" xfId="1" applyNumberFormat="1" applyFont="1" applyFill="1" applyBorder="1" applyAlignment="1">
      <alignment horizontal="right" vertical="center"/>
    </xf>
    <xf numFmtId="0" fontId="18" fillId="0" borderId="5" xfId="0" applyNumberFormat="1" applyFont="1" applyFill="1" applyBorder="1" applyAlignment="1">
      <alignment vertical="center"/>
    </xf>
    <xf numFmtId="2" fontId="18" fillId="0" borderId="3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vertical="center"/>
    </xf>
    <xf numFmtId="2" fontId="18" fillId="0" borderId="29" xfId="0" applyNumberFormat="1" applyFont="1" applyFill="1" applyBorder="1" applyAlignment="1">
      <alignment vertical="center"/>
    </xf>
    <xf numFmtId="0" fontId="18" fillId="0" borderId="9" xfId="0" applyNumberFormat="1" applyFont="1" applyFill="1" applyBorder="1" applyAlignment="1">
      <alignment vertical="center"/>
    </xf>
    <xf numFmtId="0" fontId="24" fillId="0" borderId="7" xfId="0" applyNumberFormat="1" applyFont="1" applyFill="1" applyBorder="1" applyAlignment="1">
      <alignment vertical="center"/>
    </xf>
    <xf numFmtId="2" fontId="24" fillId="0" borderId="23" xfId="0" applyNumberFormat="1" applyFont="1" applyFill="1" applyBorder="1" applyAlignment="1">
      <alignment vertical="center"/>
    </xf>
    <xf numFmtId="2" fontId="24" fillId="0" borderId="40" xfId="0" applyNumberFormat="1" applyFont="1" applyFill="1" applyBorder="1" applyAlignment="1">
      <alignment vertical="center"/>
    </xf>
    <xf numFmtId="2" fontId="24" fillId="0" borderId="22" xfId="0" applyNumberFormat="1" applyFont="1" applyFill="1" applyBorder="1" applyAlignment="1">
      <alignment vertical="center"/>
    </xf>
    <xf numFmtId="0" fontId="18" fillId="0" borderId="25" xfId="0" applyNumberFormat="1" applyFont="1" applyFill="1" applyBorder="1" applyAlignment="1" applyProtection="1">
      <alignment horizontal="right" vertical="center"/>
    </xf>
    <xf numFmtId="2" fontId="18" fillId="0" borderId="27" xfId="0" applyNumberFormat="1" applyFont="1" applyFill="1" applyBorder="1" applyAlignment="1" applyProtection="1">
      <alignment horizontal="right" vertical="center"/>
    </xf>
    <xf numFmtId="0" fontId="18" fillId="0" borderId="32" xfId="0" applyNumberFormat="1" applyFont="1" applyFill="1" applyBorder="1" applyAlignment="1" applyProtection="1">
      <alignment horizontal="right" vertical="center"/>
    </xf>
    <xf numFmtId="2" fontId="18" fillId="0" borderId="30" xfId="0" applyNumberFormat="1" applyFont="1" applyFill="1" applyBorder="1" applyAlignment="1" applyProtection="1">
      <alignment horizontal="right" vertical="center"/>
    </xf>
    <xf numFmtId="0" fontId="18" fillId="0" borderId="32" xfId="1" applyNumberFormat="1" applyFont="1" applyFill="1" applyBorder="1" applyAlignment="1">
      <alignment horizontal="right" vertical="center"/>
    </xf>
    <xf numFmtId="2" fontId="18" fillId="0" borderId="30" xfId="1" applyNumberFormat="1" applyFont="1" applyFill="1" applyBorder="1" applyAlignment="1">
      <alignment horizontal="right" vertical="center"/>
    </xf>
    <xf numFmtId="0" fontId="18" fillId="0" borderId="25" xfId="0" applyNumberFormat="1" applyFont="1" applyFill="1" applyBorder="1" applyAlignment="1">
      <alignment vertical="center"/>
    </xf>
    <xf numFmtId="2" fontId="18" fillId="0" borderId="27" xfId="0" applyNumberFormat="1" applyFont="1" applyFill="1" applyBorder="1" applyAlignment="1">
      <alignment vertical="center"/>
    </xf>
    <xf numFmtId="0" fontId="18" fillId="0" borderId="26" xfId="0" applyNumberFormat="1" applyFont="1" applyFill="1" applyBorder="1" applyAlignment="1">
      <alignment vertical="center"/>
    </xf>
    <xf numFmtId="2" fontId="18" fillId="0" borderId="30" xfId="0" applyNumberFormat="1" applyFont="1" applyFill="1" applyBorder="1" applyAlignment="1">
      <alignment vertical="center"/>
    </xf>
    <xf numFmtId="165" fontId="18" fillId="0" borderId="0" xfId="0" applyFont="1" applyFill="1" applyBorder="1" applyAlignment="1">
      <alignment vertical="center"/>
    </xf>
    <xf numFmtId="165" fontId="30" fillId="0" borderId="0" xfId="0" applyFont="1" applyFill="1" applyAlignment="1">
      <alignment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8" fillId="0" borderId="28" xfId="0" applyNumberFormat="1" applyFont="1" applyFill="1" applyBorder="1" applyAlignment="1" applyProtection="1">
      <alignment horizontal="right" vertical="center"/>
    </xf>
    <xf numFmtId="0" fontId="18" fillId="0" borderId="34" xfId="0" applyNumberFormat="1" applyFont="1" applyFill="1" applyBorder="1" applyAlignment="1" applyProtection="1">
      <alignment horizontal="right" vertical="center"/>
    </xf>
    <xf numFmtId="1" fontId="18" fillId="0" borderId="31" xfId="1" applyNumberFormat="1" applyFont="1" applyFill="1" applyBorder="1" applyAlignment="1">
      <alignment horizontal="right" vertical="center"/>
    </xf>
    <xf numFmtId="1" fontId="18" fillId="0" borderId="33" xfId="0" applyNumberFormat="1" applyFont="1" applyFill="1" applyBorder="1" applyAlignment="1">
      <alignment vertical="center"/>
    </xf>
    <xf numFmtId="0" fontId="18" fillId="0" borderId="39" xfId="0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 applyProtection="1">
      <alignment horizontal="right" vertical="center"/>
    </xf>
    <xf numFmtId="0" fontId="18" fillId="0" borderId="29" xfId="0" applyNumberFormat="1" applyFont="1" applyFill="1" applyBorder="1" applyAlignment="1" applyProtection="1">
      <alignment horizontal="right" vertical="center"/>
    </xf>
    <xf numFmtId="1" fontId="18" fillId="0" borderId="9" xfId="1" applyNumberFormat="1" applyFont="1" applyFill="1" applyBorder="1" applyAlignment="1">
      <alignment horizontal="right" vertical="center"/>
    </xf>
    <xf numFmtId="1" fontId="18" fillId="0" borderId="5" xfId="0" applyNumberFormat="1" applyFont="1" applyFill="1" applyBorder="1" applyAlignment="1">
      <alignment vertical="center"/>
    </xf>
    <xf numFmtId="0" fontId="18" fillId="0" borderId="29" xfId="0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vertical="center"/>
    </xf>
    <xf numFmtId="1" fontId="24" fillId="0" borderId="7" xfId="0" applyNumberFormat="1" applyFont="1" applyFill="1" applyBorder="1" applyAlignment="1">
      <alignment vertical="center"/>
    </xf>
    <xf numFmtId="0" fontId="24" fillId="0" borderId="40" xfId="0" applyNumberFormat="1" applyFont="1" applyFill="1" applyBorder="1" applyAlignment="1">
      <alignment vertical="center"/>
    </xf>
    <xf numFmtId="0" fontId="18" fillId="0" borderId="27" xfId="0" applyNumberFormat="1" applyFont="1" applyFill="1" applyBorder="1" applyAlignment="1" applyProtection="1">
      <alignment horizontal="right" vertical="center"/>
    </xf>
    <xf numFmtId="0" fontId="18" fillId="0" borderId="30" xfId="0" applyNumberFormat="1" applyFont="1" applyFill="1" applyBorder="1" applyAlignment="1" applyProtection="1">
      <alignment horizontal="right" vertical="center"/>
    </xf>
    <xf numFmtId="1" fontId="18" fillId="0" borderId="32" xfId="1" applyNumberFormat="1" applyFont="1" applyFill="1" applyBorder="1" applyAlignment="1">
      <alignment horizontal="right" vertical="center"/>
    </xf>
    <xf numFmtId="1" fontId="18" fillId="0" borderId="25" xfId="0" applyNumberFormat="1" applyFont="1" applyFill="1" applyBorder="1" applyAlignment="1">
      <alignment vertical="center"/>
    </xf>
    <xf numFmtId="0" fontId="18" fillId="0" borderId="30" xfId="0" applyNumberFormat="1" applyFont="1" applyFill="1" applyBorder="1" applyAlignment="1">
      <alignment vertical="center"/>
    </xf>
    <xf numFmtId="165" fontId="31" fillId="0" borderId="2" xfId="0" applyFont="1" applyFill="1" applyBorder="1"/>
    <xf numFmtId="165" fontId="19" fillId="0" borderId="2" xfId="0" applyFont="1" applyFill="1" applyBorder="1"/>
    <xf numFmtId="165" fontId="0" fillId="0" borderId="2" xfId="0" applyFont="1" applyFill="1" applyBorder="1"/>
    <xf numFmtId="165" fontId="18" fillId="0" borderId="33" xfId="0" applyFont="1" applyFill="1" applyBorder="1" applyAlignment="1">
      <alignment vertical="center"/>
    </xf>
    <xf numFmtId="165" fontId="18" fillId="0" borderId="34" xfId="0" applyFont="1" applyFill="1" applyBorder="1" applyAlignment="1">
      <alignment vertical="center"/>
    </xf>
    <xf numFmtId="165" fontId="18" fillId="0" borderId="36" xfId="0" applyFont="1" applyFill="1" applyBorder="1" applyAlignment="1">
      <alignment vertical="center"/>
    </xf>
    <xf numFmtId="165" fontId="18" fillId="0" borderId="39" xfId="0" applyFont="1" applyFill="1" applyBorder="1" applyAlignment="1">
      <alignment vertical="center"/>
    </xf>
    <xf numFmtId="0" fontId="18" fillId="0" borderId="28" xfId="1" applyNumberFormat="1" applyFont="1" applyFill="1" applyBorder="1" applyAlignment="1">
      <alignment vertical="center"/>
    </xf>
    <xf numFmtId="0" fontId="18" fillId="0" borderId="34" xfId="0" applyNumberFormat="1" applyFont="1" applyFill="1" applyBorder="1" applyAlignment="1">
      <alignment vertical="center"/>
    </xf>
    <xf numFmtId="0" fontId="18" fillId="0" borderId="29" xfId="1" applyNumberFormat="1" applyFont="1" applyFill="1" applyBorder="1" applyAlignment="1">
      <alignment horizontal="right" vertical="center"/>
    </xf>
    <xf numFmtId="2" fontId="18" fillId="0" borderId="9" xfId="1" applyNumberFormat="1" applyFont="1" applyFill="1" applyBorder="1" applyAlignment="1">
      <alignment horizontal="right" vertical="center"/>
    </xf>
    <xf numFmtId="0" fontId="24" fillId="0" borderId="22" xfId="0" applyNumberFormat="1" applyFont="1" applyFill="1" applyBorder="1" applyAlignment="1">
      <alignment vertical="center"/>
    </xf>
    <xf numFmtId="0" fontId="18" fillId="0" borderId="30" xfId="1" applyNumberFormat="1" applyFont="1" applyFill="1" applyBorder="1" applyAlignment="1">
      <alignment horizontal="right" vertical="center"/>
    </xf>
    <xf numFmtId="0" fontId="18" fillId="0" borderId="27" xfId="0" applyNumberFormat="1" applyFont="1" applyFill="1" applyBorder="1" applyAlignment="1">
      <alignment vertical="center"/>
    </xf>
    <xf numFmtId="1" fontId="18" fillId="0" borderId="31" xfId="0" applyNumberFormat="1" applyFont="1" applyFill="1" applyBorder="1" applyAlignment="1" applyProtection="1">
      <alignment horizontal="right" vertical="center"/>
    </xf>
    <xf numFmtId="1" fontId="18" fillId="0" borderId="33" xfId="0" applyNumberFormat="1" applyFont="1" applyFill="1" applyBorder="1" applyAlignment="1" applyProtection="1">
      <alignment horizontal="right" vertical="center"/>
    </xf>
    <xf numFmtId="1" fontId="18" fillId="0" borderId="36" xfId="0" applyNumberFormat="1" applyFont="1" applyFill="1" applyBorder="1" applyAlignment="1">
      <alignment vertical="center"/>
    </xf>
    <xf numFmtId="1" fontId="18" fillId="0" borderId="39" xfId="0" applyNumberFormat="1" applyFont="1" applyFill="1" applyBorder="1" applyAlignment="1">
      <alignment vertical="center"/>
    </xf>
    <xf numFmtId="1" fontId="18" fillId="0" borderId="5" xfId="0" applyNumberFormat="1" applyFont="1" applyFill="1" applyBorder="1" applyAlignment="1" applyProtection="1">
      <alignment horizontal="right" vertical="center"/>
    </xf>
    <xf numFmtId="1" fontId="18" fillId="0" borderId="9" xfId="0" applyNumberFormat="1" applyFont="1" applyFill="1" applyBorder="1" applyAlignment="1" applyProtection="1">
      <alignment horizontal="right" vertical="center"/>
    </xf>
    <xf numFmtId="1" fontId="18" fillId="0" borderId="29" xfId="0" applyNumberFormat="1" applyFont="1" applyFill="1" applyBorder="1" applyAlignment="1" applyProtection="1">
      <alignment horizontal="right" vertical="center"/>
    </xf>
    <xf numFmtId="1" fontId="18" fillId="0" borderId="29" xfId="1" applyNumberFormat="1" applyFont="1" applyFill="1" applyBorder="1" applyAlignment="1">
      <alignment horizontal="right" vertical="center"/>
    </xf>
    <xf numFmtId="1" fontId="18" fillId="0" borderId="2" xfId="0" applyNumberFormat="1" applyFont="1" applyFill="1" applyBorder="1" applyAlignment="1">
      <alignment vertical="center"/>
    </xf>
    <xf numFmtId="1" fontId="18" fillId="0" borderId="29" xfId="0" applyNumberFormat="1" applyFont="1" applyFill="1" applyBorder="1" applyAlignment="1">
      <alignment vertical="center"/>
    </xf>
    <xf numFmtId="1" fontId="18" fillId="0" borderId="3" xfId="0" applyNumberFormat="1" applyFont="1" applyFill="1" applyBorder="1" applyAlignment="1" applyProtection="1">
      <alignment horizontal="right" vertical="center"/>
    </xf>
    <xf numFmtId="1" fontId="18" fillId="0" borderId="32" xfId="0" applyNumberFormat="1" applyFont="1" applyFill="1" applyBorder="1" applyAlignment="1" applyProtection="1">
      <alignment horizontal="right" vertical="center"/>
    </xf>
    <xf numFmtId="1" fontId="18" fillId="0" borderId="30" xfId="0" applyNumberFormat="1" applyFont="1" applyFill="1" applyBorder="1" applyAlignment="1" applyProtection="1">
      <alignment horizontal="right" vertical="center"/>
    </xf>
    <xf numFmtId="1" fontId="18" fillId="0" borderId="25" xfId="0" applyNumberFormat="1" applyFont="1" applyFill="1" applyBorder="1" applyAlignment="1" applyProtection="1">
      <alignment horizontal="right" vertical="center"/>
    </xf>
    <xf numFmtId="1" fontId="18" fillId="0" borderId="30" xfId="1" applyNumberFormat="1" applyFont="1" applyFill="1" applyBorder="1" applyAlignment="1">
      <alignment horizontal="right" vertical="center"/>
    </xf>
    <xf numFmtId="1" fontId="18" fillId="0" borderId="26" xfId="0" applyNumberFormat="1" applyFont="1" applyFill="1" applyBorder="1" applyAlignment="1">
      <alignment vertical="center"/>
    </xf>
    <xf numFmtId="1" fontId="18" fillId="0" borderId="30" xfId="0" applyNumberFormat="1" applyFont="1" applyFill="1" applyBorder="1" applyAlignment="1">
      <alignment vertical="center"/>
    </xf>
    <xf numFmtId="43" fontId="18" fillId="0" borderId="1" xfId="0" applyNumberFormat="1" applyFont="1" applyFill="1" applyBorder="1" applyAlignment="1" applyProtection="1">
      <alignment horizontal="right" vertical="center"/>
    </xf>
    <xf numFmtId="43" fontId="18" fillId="0" borderId="28" xfId="0" applyNumberFormat="1" applyFont="1" applyFill="1" applyBorder="1" applyAlignment="1" applyProtection="1">
      <alignment horizontal="right" vertical="center"/>
    </xf>
    <xf numFmtId="43" fontId="18" fillId="0" borderId="34" xfId="0" applyNumberFormat="1" applyFont="1" applyFill="1" applyBorder="1" applyAlignment="1" applyProtection="1">
      <alignment horizontal="right" vertical="center"/>
    </xf>
    <xf numFmtId="43" fontId="18" fillId="0" borderId="28" xfId="1" applyNumberFormat="1" applyFont="1" applyFill="1" applyBorder="1" applyAlignment="1">
      <alignment vertical="center"/>
    </xf>
    <xf numFmtId="43" fontId="18" fillId="0" borderId="34" xfId="0" applyNumberFormat="1" applyFont="1" applyFill="1" applyBorder="1" applyAlignment="1">
      <alignment vertical="center"/>
    </xf>
    <xf numFmtId="43" fontId="18" fillId="0" borderId="39" xfId="0" applyNumberFormat="1" applyFont="1" applyFill="1" applyBorder="1" applyAlignment="1">
      <alignment vertical="center"/>
    </xf>
    <xf numFmtId="43" fontId="18" fillId="0" borderId="3" xfId="0" applyNumberFormat="1" applyFont="1" applyFill="1" applyBorder="1" applyAlignment="1" applyProtection="1">
      <alignment horizontal="right" vertical="center"/>
    </xf>
    <xf numFmtId="43" fontId="18" fillId="0" borderId="29" xfId="0" applyNumberFormat="1" applyFont="1" applyFill="1" applyBorder="1" applyAlignment="1" applyProtection="1">
      <alignment horizontal="right" vertical="center"/>
    </xf>
    <xf numFmtId="43" fontId="18" fillId="0" borderId="29" xfId="1" applyNumberFormat="1" applyFont="1" applyFill="1" applyBorder="1" applyAlignment="1">
      <alignment horizontal="right" vertical="center"/>
    </xf>
    <xf numFmtId="43" fontId="18" fillId="0" borderId="3" xfId="0" applyNumberFormat="1" applyFont="1" applyFill="1" applyBorder="1" applyAlignment="1">
      <alignment vertical="center"/>
    </xf>
    <xf numFmtId="43" fontId="18" fillId="0" borderId="29" xfId="0" applyNumberFormat="1" applyFont="1" applyFill="1" applyBorder="1" applyAlignment="1">
      <alignment vertical="center"/>
    </xf>
    <xf numFmtId="43" fontId="24" fillId="0" borderId="23" xfId="0" applyNumberFormat="1" applyFont="1" applyFill="1" applyBorder="1" applyAlignment="1">
      <alignment vertical="center"/>
    </xf>
    <xf numFmtId="43" fontId="24" fillId="0" borderId="40" xfId="0" applyNumberFormat="1" applyFont="1" applyFill="1" applyBorder="1" applyAlignment="1">
      <alignment vertical="center"/>
    </xf>
    <xf numFmtId="43" fontId="24" fillId="0" borderId="22" xfId="0" applyNumberFormat="1" applyFont="1" applyFill="1" applyBorder="1" applyAlignment="1">
      <alignment vertical="center"/>
    </xf>
    <xf numFmtId="43" fontId="18" fillId="0" borderId="27" xfId="0" applyNumberFormat="1" applyFont="1" applyFill="1" applyBorder="1" applyAlignment="1" applyProtection="1">
      <alignment horizontal="right" vertical="center"/>
    </xf>
    <xf numFmtId="43" fontId="18" fillId="0" borderId="30" xfId="0" applyNumberFormat="1" applyFont="1" applyFill="1" applyBorder="1" applyAlignment="1" applyProtection="1">
      <alignment horizontal="right" vertical="center"/>
    </xf>
    <xf numFmtId="43" fontId="18" fillId="0" borderId="30" xfId="1" applyNumberFormat="1" applyFont="1" applyFill="1" applyBorder="1" applyAlignment="1">
      <alignment horizontal="right" vertical="center"/>
    </xf>
    <xf numFmtId="43" fontId="18" fillId="0" borderId="27" xfId="0" applyNumberFormat="1" applyFont="1" applyFill="1" applyBorder="1" applyAlignment="1">
      <alignment vertical="center"/>
    </xf>
    <xf numFmtId="43" fontId="18" fillId="0" borderId="30" xfId="0" applyNumberFormat="1" applyFont="1" applyFill="1" applyBorder="1" applyAlignment="1">
      <alignment vertical="center"/>
    </xf>
    <xf numFmtId="166" fontId="18" fillId="0" borderId="34" xfId="0" applyNumberFormat="1" applyFont="1" applyFill="1" applyBorder="1" applyAlignment="1">
      <alignment vertical="center"/>
    </xf>
    <xf numFmtId="166" fontId="18" fillId="0" borderId="3" xfId="0" applyNumberFormat="1" applyFont="1" applyFill="1" applyBorder="1" applyAlignment="1">
      <alignment vertical="center"/>
    </xf>
    <xf numFmtId="166" fontId="24" fillId="0" borderId="22" xfId="0" applyNumberFormat="1" applyFont="1" applyFill="1" applyBorder="1" applyAlignment="1">
      <alignment vertical="center"/>
    </xf>
    <xf numFmtId="166" fontId="18" fillId="0" borderId="27" xfId="0" applyNumberFormat="1" applyFont="1" applyFill="1" applyBorder="1" applyAlignment="1">
      <alignment vertical="center"/>
    </xf>
    <xf numFmtId="2" fontId="18" fillId="0" borderId="5" xfId="0" applyNumberFormat="1" applyFont="1" applyFill="1" applyBorder="1" applyAlignment="1" applyProtection="1">
      <alignment horizontal="right" vertical="center"/>
    </xf>
    <xf numFmtId="165" fontId="32" fillId="0" borderId="2" xfId="0" applyFont="1" applyFill="1" applyBorder="1"/>
    <xf numFmtId="4" fontId="18" fillId="0" borderId="28" xfId="1" applyNumberFormat="1" applyFont="1" applyFill="1" applyBorder="1" applyAlignment="1">
      <alignment vertical="center"/>
    </xf>
    <xf numFmtId="4" fontId="18" fillId="0" borderId="34" xfId="0" applyNumberFormat="1" applyFont="1" applyFill="1" applyBorder="1" applyAlignment="1">
      <alignment vertical="center"/>
    </xf>
    <xf numFmtId="4" fontId="18" fillId="0" borderId="36" xfId="0" applyNumberFormat="1" applyFont="1" applyFill="1" applyBorder="1" applyAlignment="1">
      <alignment vertical="center"/>
    </xf>
    <xf numFmtId="4" fontId="18" fillId="0" borderId="39" xfId="0" applyNumberFormat="1" applyFont="1" applyFill="1" applyBorder="1" applyAlignment="1">
      <alignment vertical="center"/>
    </xf>
    <xf numFmtId="4" fontId="18" fillId="0" borderId="29" xfId="1" applyNumberFormat="1" applyFont="1" applyFill="1" applyBorder="1" applyAlignment="1">
      <alignment horizontal="right" vertical="center"/>
    </xf>
    <xf numFmtId="4" fontId="18" fillId="0" borderId="3" xfId="0" applyNumberFormat="1" applyFont="1" applyFill="1" applyBorder="1" applyAlignment="1">
      <alignment vertical="center"/>
    </xf>
    <xf numFmtId="4" fontId="18" fillId="0" borderId="2" xfId="0" applyNumberFormat="1" applyFont="1" applyFill="1" applyBorder="1" applyAlignment="1">
      <alignment vertical="center"/>
    </xf>
    <xf numFmtId="4" fontId="18" fillId="0" borderId="29" xfId="0" applyNumberFormat="1" applyFont="1" applyFill="1" applyBorder="1" applyAlignment="1">
      <alignment vertical="center"/>
    </xf>
    <xf numFmtId="4" fontId="24" fillId="0" borderId="40" xfId="0" applyNumberFormat="1" applyFont="1" applyFill="1" applyBorder="1" applyAlignment="1">
      <alignment vertical="center"/>
    </xf>
    <xf numFmtId="4" fontId="24" fillId="0" borderId="22" xfId="0" applyNumberFormat="1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vertical="center"/>
    </xf>
    <xf numFmtId="4" fontId="18" fillId="0" borderId="30" xfId="1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vertical="center"/>
    </xf>
    <xf numFmtId="4" fontId="18" fillId="0" borderId="26" xfId="0" applyNumberFormat="1" applyFont="1" applyFill="1" applyBorder="1" applyAlignment="1">
      <alignment vertical="center"/>
    </xf>
    <xf numFmtId="4" fontId="18" fillId="0" borderId="30" xfId="0" applyNumberFormat="1" applyFont="1" applyFill="1" applyBorder="1" applyAlignment="1">
      <alignment vertical="center"/>
    </xf>
    <xf numFmtId="165" fontId="33" fillId="0" borderId="41" xfId="0" applyFont="1" applyFill="1" applyBorder="1" applyAlignment="1">
      <alignment vertical="top" wrapText="1"/>
    </xf>
    <xf numFmtId="0" fontId="24" fillId="0" borderId="7" xfId="0" applyNumberFormat="1" applyFont="1" applyFill="1" applyBorder="1" applyAlignment="1" applyProtection="1">
      <alignment horizontal="right" vertical="center"/>
    </xf>
    <xf numFmtId="1" fontId="18" fillId="0" borderId="6" xfId="0" applyNumberFormat="1" applyFont="1" applyFill="1" applyBorder="1" applyAlignment="1" applyProtection="1">
      <alignment horizontal="right" vertical="center"/>
    </xf>
    <xf numFmtId="165" fontId="34" fillId="0" borderId="0" xfId="0" applyFont="1" applyFill="1"/>
    <xf numFmtId="165" fontId="18" fillId="0" borderId="6" xfId="0" applyFont="1" applyFill="1" applyBorder="1" applyAlignment="1">
      <alignment vertical="center"/>
    </xf>
    <xf numFmtId="165" fontId="18" fillId="0" borderId="14" xfId="0" applyFont="1" applyFill="1" applyBorder="1" applyAlignment="1">
      <alignment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24" fillId="0" borderId="23" xfId="0" applyNumberFormat="1" applyFont="1" applyFill="1" applyBorder="1" applyAlignment="1" applyProtection="1">
      <alignment horizontal="right" vertical="center"/>
    </xf>
    <xf numFmtId="165" fontId="24" fillId="0" borderId="40" xfId="0" applyNumberFormat="1" applyFont="1" applyFill="1" applyBorder="1" applyAlignment="1" applyProtection="1">
      <alignment horizontal="right" vertical="center"/>
    </xf>
    <xf numFmtId="165" fontId="24" fillId="0" borderId="22" xfId="0" applyNumberFormat="1" applyFont="1" applyFill="1" applyBorder="1" applyAlignment="1" applyProtection="1">
      <alignment horizontal="right" vertical="center"/>
    </xf>
    <xf numFmtId="165" fontId="24" fillId="0" borderId="10" xfId="0" applyFont="1" applyFill="1" applyBorder="1" applyAlignment="1">
      <alignment vertical="center"/>
    </xf>
    <xf numFmtId="165" fontId="24" fillId="0" borderId="24" xfId="0" applyFont="1" applyFill="1" applyBorder="1" applyAlignment="1">
      <alignment vertical="center"/>
    </xf>
    <xf numFmtId="165" fontId="24" fillId="0" borderId="23" xfId="0" applyFont="1" applyFill="1" applyBorder="1" applyAlignment="1">
      <alignment horizontal="right" vertical="center"/>
    </xf>
    <xf numFmtId="165" fontId="24" fillId="0" borderId="24" xfId="0" applyFont="1" applyFill="1" applyBorder="1" applyAlignment="1">
      <alignment horizontal="right" vertical="center"/>
    </xf>
    <xf numFmtId="165" fontId="18" fillId="0" borderId="6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 applyProtection="1">
      <alignment horizontal="right" vertical="center"/>
    </xf>
    <xf numFmtId="165" fontId="24" fillId="0" borderId="24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right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1" fontId="24" fillId="0" borderId="25" xfId="0" applyNumberFormat="1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vertical="center"/>
    </xf>
    <xf numFmtId="1" fontId="24" fillId="0" borderId="40" xfId="0" applyNumberFormat="1" applyFont="1" applyFill="1" applyBorder="1" applyAlignment="1">
      <alignment vertical="center"/>
    </xf>
    <xf numFmtId="1" fontId="24" fillId="0" borderId="7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 applyProtection="1">
      <alignment horizontal="right" vertical="center"/>
    </xf>
    <xf numFmtId="1" fontId="24" fillId="0" borderId="10" xfId="0" applyNumberFormat="1" applyFont="1" applyFill="1" applyBorder="1" applyAlignment="1">
      <alignment vertical="center"/>
    </xf>
    <xf numFmtId="1" fontId="24" fillId="0" borderId="24" xfId="0" applyNumberFormat="1" applyFont="1" applyFill="1" applyBorder="1" applyAlignment="1">
      <alignment vertical="center"/>
    </xf>
    <xf numFmtId="1" fontId="24" fillId="0" borderId="23" xfId="0" applyNumberFormat="1" applyFont="1" applyFill="1" applyBorder="1" applyAlignment="1">
      <alignment horizontal="right" vertical="center"/>
    </xf>
    <xf numFmtId="1" fontId="24" fillId="0" borderId="24" xfId="0" applyNumberFormat="1" applyFont="1" applyFill="1" applyBorder="1" applyAlignment="1">
      <alignment horizontal="right" vertical="center"/>
    </xf>
    <xf numFmtId="1" fontId="24" fillId="0" borderId="10" xfId="0" applyNumberFormat="1" applyFont="1" applyFill="1" applyBorder="1" applyAlignment="1" applyProtection="1">
      <alignment horizontal="right" vertical="center"/>
    </xf>
    <xf numFmtId="1" fontId="24" fillId="0" borderId="23" xfId="0" applyNumberFormat="1" applyFont="1" applyFill="1" applyBorder="1" applyAlignment="1" applyProtection="1">
      <alignment horizontal="right" vertical="center"/>
    </xf>
    <xf numFmtId="1" fontId="24" fillId="0" borderId="24" xfId="0" applyNumberFormat="1" applyFont="1" applyFill="1" applyBorder="1" applyAlignment="1" applyProtection="1">
      <alignment horizontal="right" vertical="center"/>
    </xf>
    <xf numFmtId="1" fontId="35" fillId="0" borderId="0" xfId="0" applyNumberFormat="1" applyFont="1" applyFill="1" applyAlignment="1">
      <alignment vertical="center"/>
    </xf>
    <xf numFmtId="165" fontId="11" fillId="2" borderId="0" xfId="0" applyFont="1" applyFill="1"/>
    <xf numFmtId="165" fontId="19" fillId="2" borderId="0" xfId="0" applyFont="1" applyFill="1"/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vertical="center"/>
    </xf>
    <xf numFmtId="1" fontId="18" fillId="0" borderId="6" xfId="0" applyNumberFormat="1" applyFont="1" applyFill="1" applyBorder="1" applyAlignment="1" applyProtection="1">
      <alignment vertical="center"/>
    </xf>
    <xf numFmtId="1" fontId="18" fillId="0" borderId="46" xfId="0" applyNumberFormat="1" applyFont="1" applyFill="1" applyBorder="1" applyAlignment="1" applyProtection="1">
      <alignment vertical="center"/>
    </xf>
    <xf numFmtId="1" fontId="25" fillId="0" borderId="6" xfId="0" applyNumberFormat="1" applyFont="1" applyFill="1" applyBorder="1" applyAlignment="1" applyProtection="1">
      <alignment vertical="center"/>
    </xf>
    <xf numFmtId="1" fontId="11" fillId="0" borderId="0" xfId="0" applyNumberFormat="1" applyFont="1" applyFill="1"/>
    <xf numFmtId="165" fontId="11" fillId="0" borderId="0" xfId="0" applyFont="1" applyFill="1"/>
    <xf numFmtId="1" fontId="18" fillId="0" borderId="5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 applyProtection="1">
      <alignment vertical="center"/>
    </xf>
    <xf numFmtId="1" fontId="18" fillId="0" borderId="45" xfId="0" applyNumberFormat="1" applyFont="1" applyFill="1" applyBorder="1" applyAlignment="1" applyProtection="1">
      <alignment vertical="center"/>
    </xf>
    <xf numFmtId="1" fontId="25" fillId="0" borderId="5" xfId="0" applyNumberFormat="1" applyFont="1" applyFill="1" applyBorder="1" applyAlignment="1" applyProtection="1">
      <alignment vertical="center"/>
    </xf>
    <xf numFmtId="1" fontId="18" fillId="0" borderId="44" xfId="0" applyNumberFormat="1" applyFont="1" applyFill="1" applyBorder="1" applyAlignment="1">
      <alignment horizontal="center" vertical="center"/>
    </xf>
    <xf numFmtId="1" fontId="18" fillId="0" borderId="32" xfId="0" applyNumberFormat="1" applyFont="1" applyFill="1" applyBorder="1" applyAlignment="1">
      <alignment vertical="center"/>
    </xf>
    <xf numFmtId="1" fontId="18" fillId="0" borderId="42" xfId="0" applyNumberFormat="1" applyFont="1" applyFill="1" applyBorder="1" applyAlignment="1" applyProtection="1">
      <alignment horizontal="right" vertical="center"/>
    </xf>
    <xf numFmtId="1" fontId="25" fillId="0" borderId="25" xfId="0" applyNumberFormat="1" applyFont="1" applyFill="1" applyBorder="1" applyAlignment="1" applyProtection="1">
      <alignment horizontal="right" vertical="center"/>
    </xf>
    <xf numFmtId="1" fontId="18" fillId="0" borderId="45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vertical="center"/>
    </xf>
    <xf numFmtId="1" fontId="18" fillId="0" borderId="45" xfId="0" applyNumberFormat="1" applyFont="1" applyFill="1" applyBorder="1" applyAlignment="1" applyProtection="1">
      <alignment horizontal="right" vertical="center"/>
    </xf>
    <xf numFmtId="1" fontId="25" fillId="0" borderId="5" xfId="0" applyNumberFormat="1" applyFont="1" applyFill="1" applyBorder="1" applyAlignment="1" applyProtection="1">
      <alignment horizontal="right" vertical="center"/>
    </xf>
    <xf numFmtId="1" fontId="18" fillId="0" borderId="35" xfId="0" applyNumberFormat="1" applyFont="1" applyFill="1" applyBorder="1" applyAlignment="1">
      <alignment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47" xfId="0" applyNumberFormat="1" applyFont="1" applyFill="1" applyBorder="1" applyAlignment="1" applyProtection="1">
      <alignment horizontal="right" vertical="center"/>
    </xf>
    <xf numFmtId="1" fontId="25" fillId="0" borderId="14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vertical="center"/>
    </xf>
    <xf numFmtId="1" fontId="20" fillId="0" borderId="19" xfId="0" applyNumberFormat="1" applyFont="1" applyFill="1" applyBorder="1" applyAlignment="1">
      <alignment horizontal="right" vertical="center"/>
    </xf>
    <xf numFmtId="165" fontId="20" fillId="0" borderId="7" xfId="0" applyFont="1" applyFill="1" applyBorder="1" applyAlignment="1">
      <alignment horizontal="center" vertical="center" wrapText="1"/>
    </xf>
    <xf numFmtId="165" fontId="20" fillId="0" borderId="10" xfId="0" applyFont="1" applyFill="1" applyBorder="1" applyAlignment="1">
      <alignment horizontal="center" vertical="center" wrapText="1"/>
    </xf>
    <xf numFmtId="165" fontId="21" fillId="0" borderId="15" xfId="0" applyFont="1" applyFill="1" applyBorder="1" applyAlignment="1">
      <alignment horizontal="center" vertical="center" wrapText="1"/>
    </xf>
    <xf numFmtId="165" fontId="21" fillId="0" borderId="16" xfId="0" applyFont="1" applyFill="1" applyBorder="1" applyAlignment="1">
      <alignment horizontal="center" vertical="center" wrapText="1"/>
    </xf>
    <xf numFmtId="165" fontId="21" fillId="0" borderId="17" xfId="0" applyFont="1" applyFill="1" applyBorder="1" applyAlignment="1">
      <alignment horizontal="center" vertical="center" wrapText="1"/>
    </xf>
    <xf numFmtId="165" fontId="21" fillId="0" borderId="18" xfId="0" applyFont="1" applyFill="1" applyBorder="1" applyAlignment="1">
      <alignment horizontal="center" vertical="center" wrapText="1"/>
    </xf>
    <xf numFmtId="165" fontId="21" fillId="0" borderId="19" xfId="0" applyFont="1" applyFill="1" applyBorder="1" applyAlignment="1">
      <alignment horizontal="center" vertical="center" wrapText="1"/>
    </xf>
    <xf numFmtId="165" fontId="21" fillId="0" borderId="20" xfId="0" applyFont="1" applyFill="1" applyBorder="1" applyAlignment="1">
      <alignment horizontal="center" vertical="center" wrapText="1"/>
    </xf>
    <xf numFmtId="165" fontId="20" fillId="0" borderId="21" xfId="0" applyFont="1" applyFill="1" applyBorder="1" applyAlignment="1">
      <alignment horizontal="center" vertical="center" wrapText="1"/>
    </xf>
    <xf numFmtId="165" fontId="20" fillId="0" borderId="22" xfId="0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right" vertical="center"/>
    </xf>
    <xf numFmtId="1" fontId="22" fillId="0" borderId="40" xfId="0" applyNumberFormat="1" applyFont="1" applyFill="1" applyBorder="1" applyAlignment="1">
      <alignment horizontal="right" vertical="center"/>
    </xf>
    <xf numFmtId="1" fontId="22" fillId="0" borderId="22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20" fillId="0" borderId="42" xfId="0" applyNumberFormat="1" applyFont="1" applyFill="1" applyBorder="1" applyAlignment="1">
      <alignment horizontal="center" vertical="top" wrapText="1"/>
    </xf>
    <xf numFmtId="1" fontId="20" fillId="0" borderId="43" xfId="0" applyNumberFormat="1" applyFont="1" applyFill="1" applyBorder="1" applyAlignment="1">
      <alignment horizontal="center" vertical="top" wrapText="1"/>
    </xf>
    <xf numFmtId="165" fontId="9" fillId="0" borderId="15" xfId="0" applyFont="1" applyFill="1" applyBorder="1" applyAlignment="1">
      <alignment horizontal="center" vertical="center" wrapText="1"/>
    </xf>
    <xf numFmtId="165" fontId="9" fillId="0" borderId="16" xfId="0" applyFont="1" applyFill="1" applyBorder="1" applyAlignment="1">
      <alignment horizontal="center" vertical="center" wrapText="1"/>
    </xf>
    <xf numFmtId="165" fontId="9" fillId="0" borderId="17" xfId="0" applyFont="1" applyFill="1" applyBorder="1" applyAlignment="1">
      <alignment horizontal="center" vertical="center" wrapText="1"/>
    </xf>
    <xf numFmtId="165" fontId="9" fillId="0" borderId="18" xfId="0" applyFont="1" applyFill="1" applyBorder="1" applyAlignment="1">
      <alignment horizontal="center" vertical="center" wrapText="1"/>
    </xf>
    <xf numFmtId="165" fontId="9" fillId="0" borderId="19" xfId="0" applyFont="1" applyFill="1" applyBorder="1" applyAlignment="1">
      <alignment horizontal="center" vertical="center" wrapText="1"/>
    </xf>
    <xf numFmtId="165" fontId="9" fillId="0" borderId="20" xfId="0" applyFont="1" applyFill="1" applyBorder="1" applyAlignment="1">
      <alignment horizontal="center" vertical="center" wrapText="1"/>
    </xf>
  </cellXfs>
  <cellStyles count="118">
    <cellStyle name="Currency 2" xfId="10"/>
    <cellStyle name="Currency 2 2" xfId="20"/>
    <cellStyle name="Excel Built-in Normal" xfId="4"/>
    <cellStyle name="Excel Built-in Normal 1" xfId="5"/>
    <cellStyle name="Excel Built-in Normal 1 2" xfId="21"/>
    <cellStyle name="Excel Built-in Normal 10" xfId="22"/>
    <cellStyle name="Excel Built-in Normal 11" xfId="23"/>
    <cellStyle name="Excel Built-in Normal 12" xfId="24"/>
    <cellStyle name="Excel Built-in Normal 13" xfId="25"/>
    <cellStyle name="Excel Built-in Normal 14" xfId="26"/>
    <cellStyle name="Excel Built-in Normal 15" xfId="27"/>
    <cellStyle name="Excel Built-in Normal 16" xfId="28"/>
    <cellStyle name="Excel Built-in Normal 17" xfId="29"/>
    <cellStyle name="Excel Built-in Normal 18" xfId="30"/>
    <cellStyle name="Excel Built-in Normal 19" xfId="31"/>
    <cellStyle name="Excel Built-in Normal 2" xfId="6"/>
    <cellStyle name="Excel Built-in Normal 20" xfId="32"/>
    <cellStyle name="Excel Built-in Normal 21" xfId="33"/>
    <cellStyle name="Excel Built-in Normal 22" xfId="34"/>
    <cellStyle name="Excel Built-in Normal 23" xfId="35"/>
    <cellStyle name="Excel Built-in Normal 24" xfId="36"/>
    <cellStyle name="Excel Built-in Normal 3" xfId="37"/>
    <cellStyle name="Excel Built-in Normal 4" xfId="38"/>
    <cellStyle name="Excel Built-in Normal 5" xfId="39"/>
    <cellStyle name="Excel Built-in Normal 6" xfId="40"/>
    <cellStyle name="Excel Built-in Normal 7" xfId="41"/>
    <cellStyle name="Excel Built-in Normal 8" xfId="42"/>
    <cellStyle name="Excel Built-in Normal 9" xfId="43"/>
    <cellStyle name="Normal" xfId="0" builtinId="0"/>
    <cellStyle name="Normal 10" xfId="3"/>
    <cellStyle name="Normal 10 2" xfId="45"/>
    <cellStyle name="Normal 10 3" xfId="44"/>
    <cellStyle name="Normal 11" xfId="46"/>
    <cellStyle name="Normal 11 5 2" xfId="47"/>
    <cellStyle name="Normal 12" xfId="48"/>
    <cellStyle name="Normal 13" xfId="49"/>
    <cellStyle name="Normal 14" xfId="50"/>
    <cellStyle name="Normal 15" xfId="51"/>
    <cellStyle name="Normal 16" xfId="52"/>
    <cellStyle name="Normal 17" xfId="53"/>
    <cellStyle name="Normal 18" xfId="54"/>
    <cellStyle name="Normal 19" xfId="55"/>
    <cellStyle name="Normal 2" xfId="1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15"/>
    <cellStyle name="Normal 2 20" xfId="66"/>
    <cellStyle name="Normal 2 21" xfId="67"/>
    <cellStyle name="Normal 2 22" xfId="68"/>
    <cellStyle name="Normal 2 23" xfId="69"/>
    <cellStyle name="Normal 2 24" xfId="70"/>
    <cellStyle name="Normal 2 3" xfId="7"/>
    <cellStyle name="Normal 2 3 2" xfId="71"/>
    <cellStyle name="Normal 2 4" xfId="72"/>
    <cellStyle name="Normal 2 5" xfId="73"/>
    <cellStyle name="Normal 2 6" xfId="74"/>
    <cellStyle name="Normal 2 7" xfId="75"/>
    <cellStyle name="Normal 2 8" xfId="76"/>
    <cellStyle name="Normal 2 9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9"/>
    <cellStyle name="Normal 3 10" xfId="89"/>
    <cellStyle name="Normal 3 11" xfId="90"/>
    <cellStyle name="Normal 3 12" xfId="91"/>
    <cellStyle name="Normal 3 13" xfId="92"/>
    <cellStyle name="Normal 3 14" xfId="93"/>
    <cellStyle name="Normal 3 15" xfId="94"/>
    <cellStyle name="Normal 3 16" xfId="95"/>
    <cellStyle name="Normal 3 17" xfId="96"/>
    <cellStyle name="Normal 3 18" xfId="97"/>
    <cellStyle name="Normal 3 19" xfId="98"/>
    <cellStyle name="Normal 3 2" xfId="11"/>
    <cellStyle name="Normal 3 20" xfId="99"/>
    <cellStyle name="Normal 3 21" xfId="100"/>
    <cellStyle name="Normal 3 22" xfId="101"/>
    <cellStyle name="Normal 3 23" xfId="102"/>
    <cellStyle name="Normal 3 24" xfId="103"/>
    <cellStyle name="Normal 3 25" xfId="88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4" xfId="12"/>
    <cellStyle name="Normal 4 2" xfId="113"/>
    <cellStyle name="Normal 5" xfId="13"/>
    <cellStyle name="Normal 6" xfId="2"/>
    <cellStyle name="Normal 6 2" xfId="18"/>
    <cellStyle name="Normal 6 3" xfId="14"/>
    <cellStyle name="Normal 6 4" xfId="114"/>
    <cellStyle name="Normal 7" xfId="16"/>
    <cellStyle name="Normal 7 2" xfId="115"/>
    <cellStyle name="Normal 8" xfId="17"/>
    <cellStyle name="Normal 8 2" xfId="116"/>
    <cellStyle name="Normal 9" xfId="19"/>
    <cellStyle name="Normal 9 2" xfId="117"/>
    <cellStyle name="TableStyleLight1" xfId="8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93"/>
  <sheetViews>
    <sheetView tabSelected="1" topLeftCell="C951" zoomScale="70" zoomScaleNormal="70" zoomScaleSheetLayoutView="55" workbookViewId="0">
      <selection activeCell="U988" sqref="U988"/>
    </sheetView>
  </sheetViews>
  <sheetFormatPr defaultColWidth="8.90625" defaultRowHeight="15.6"/>
  <cols>
    <col min="1" max="1" width="8.90625" style="49"/>
    <col min="2" max="2" width="41.36328125" style="49" customWidth="1"/>
    <col min="3" max="3" width="12.453125" style="51" customWidth="1"/>
    <col min="4" max="4" width="13.81640625" style="51" customWidth="1"/>
    <col min="5" max="6" width="12.90625" style="51" customWidth="1"/>
    <col min="7" max="7" width="11.6328125" style="51" customWidth="1"/>
    <col min="8" max="8" width="14.453125" style="51" customWidth="1"/>
    <col min="9" max="9" width="13.36328125" style="52" customWidth="1"/>
    <col min="10" max="10" width="14.453125" style="52" customWidth="1"/>
    <col min="11" max="11" width="13.1796875" style="51" customWidth="1"/>
    <col min="12" max="12" width="16.54296875" style="51" customWidth="1"/>
    <col min="13" max="13" width="12.36328125" style="51" customWidth="1"/>
    <col min="14" max="14" width="12.08984375" style="51" customWidth="1"/>
    <col min="15" max="15" width="10.453125" style="9" hidden="1" customWidth="1"/>
    <col min="16" max="16" width="14.6328125" style="9" hidden="1" customWidth="1"/>
    <col min="17" max="17" width="14.36328125" style="9" hidden="1" customWidth="1"/>
    <col min="18" max="18" width="8.90625" style="9" hidden="1" customWidth="1"/>
    <col min="19" max="19" width="10.6328125" style="9" customWidth="1"/>
    <col min="20" max="16384" width="8.90625" style="9"/>
  </cols>
  <sheetData>
    <row r="1" spans="1:19" ht="40.799999999999997" hidden="1" customHeight="1" thickBot="1">
      <c r="B1" s="50" t="s">
        <v>1</v>
      </c>
    </row>
    <row r="2" spans="1:19" ht="33" hidden="1" customHeight="1">
      <c r="B2" s="310" t="s">
        <v>36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</row>
    <row r="3" spans="1:19" ht="7.5" hidden="1" customHeight="1" thickBot="1">
      <c r="B3" s="313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5"/>
    </row>
    <row r="4" spans="1:19" ht="23.25" hidden="1" customHeight="1" thickBot="1">
      <c r="B4" s="53"/>
      <c r="C4" s="54"/>
      <c r="D4" s="54"/>
      <c r="E4" s="54"/>
      <c r="F4" s="54"/>
      <c r="G4" s="54"/>
      <c r="H4" s="54"/>
      <c r="I4" s="55"/>
      <c r="J4" s="55"/>
      <c r="K4" s="56" t="s">
        <v>26</v>
      </c>
      <c r="L4" s="54"/>
      <c r="M4" s="54"/>
      <c r="N4" s="57"/>
    </row>
    <row r="5" spans="1:19" ht="127.2" hidden="1" customHeight="1" thickBot="1">
      <c r="B5" s="58" t="s">
        <v>41</v>
      </c>
      <c r="C5" s="308" t="s">
        <v>38</v>
      </c>
      <c r="D5" s="309"/>
      <c r="E5" s="308" t="s">
        <v>37</v>
      </c>
      <c r="F5" s="309"/>
      <c r="G5" s="308" t="s">
        <v>39</v>
      </c>
      <c r="H5" s="309"/>
      <c r="I5" s="316" t="s">
        <v>116</v>
      </c>
      <c r="J5" s="317"/>
      <c r="K5" s="308" t="s">
        <v>117</v>
      </c>
      <c r="L5" s="309"/>
      <c r="M5" s="308" t="s">
        <v>118</v>
      </c>
      <c r="N5" s="309"/>
      <c r="O5" s="9" t="s">
        <v>25</v>
      </c>
    </row>
    <row r="6" spans="1:19" ht="22.8" hidden="1" thickBot="1">
      <c r="B6" s="59"/>
      <c r="C6" s="60" t="s">
        <v>4</v>
      </c>
      <c r="D6" s="61" t="s">
        <v>5</v>
      </c>
      <c r="E6" s="62" t="s">
        <v>4</v>
      </c>
      <c r="F6" s="63" t="s">
        <v>5</v>
      </c>
      <c r="G6" s="60" t="s">
        <v>4</v>
      </c>
      <c r="H6" s="61" t="s">
        <v>5</v>
      </c>
      <c r="I6" s="62" t="s">
        <v>4</v>
      </c>
      <c r="J6" s="64" t="s">
        <v>5</v>
      </c>
      <c r="K6" s="64" t="s">
        <v>4</v>
      </c>
      <c r="L6" s="61" t="s">
        <v>5</v>
      </c>
      <c r="M6" s="64" t="s">
        <v>4</v>
      </c>
      <c r="N6" s="63" t="s">
        <v>5</v>
      </c>
      <c r="O6" s="22" t="s">
        <v>4</v>
      </c>
      <c r="P6" s="22" t="s">
        <v>5</v>
      </c>
    </row>
    <row r="7" spans="1:19" s="1" customFormat="1" ht="39.9" hidden="1" customHeight="1" thickBot="1">
      <c r="A7" s="51"/>
      <c r="B7" s="58" t="s">
        <v>42</v>
      </c>
      <c r="C7" s="65">
        <v>17</v>
      </c>
      <c r="D7" s="66">
        <v>375</v>
      </c>
      <c r="E7" s="67">
        <v>21</v>
      </c>
      <c r="F7" s="68">
        <v>264</v>
      </c>
      <c r="G7" s="69">
        <v>7</v>
      </c>
      <c r="H7" s="70">
        <v>92</v>
      </c>
      <c r="I7" s="71">
        <v>717</v>
      </c>
      <c r="J7" s="72">
        <v>4060</v>
      </c>
      <c r="K7" s="73">
        <v>325</v>
      </c>
      <c r="L7" s="74">
        <v>1380</v>
      </c>
      <c r="M7" s="75">
        <v>65</v>
      </c>
      <c r="N7" s="76">
        <v>191</v>
      </c>
      <c r="O7" s="23"/>
      <c r="P7" s="23"/>
      <c r="S7" s="2"/>
    </row>
    <row r="8" spans="1:19" s="1" customFormat="1" ht="39.9" hidden="1" customHeight="1" thickBot="1">
      <c r="A8" s="51"/>
      <c r="B8" s="58" t="s">
        <v>43</v>
      </c>
      <c r="C8" s="77">
        <v>23</v>
      </c>
      <c r="D8" s="78">
        <v>406.21</v>
      </c>
      <c r="E8" s="79">
        <v>91</v>
      </c>
      <c r="F8" s="80">
        <v>274.83</v>
      </c>
      <c r="G8" s="77">
        <v>11</v>
      </c>
      <c r="H8" s="78">
        <v>183</v>
      </c>
      <c r="I8" s="81">
        <v>922</v>
      </c>
      <c r="J8" s="82">
        <v>3768</v>
      </c>
      <c r="K8" s="83">
        <v>421</v>
      </c>
      <c r="L8" s="84">
        <v>1634</v>
      </c>
      <c r="M8" s="85">
        <v>80</v>
      </c>
      <c r="N8" s="86">
        <v>159</v>
      </c>
      <c r="O8" s="23"/>
      <c r="P8" s="23"/>
      <c r="R8" s="3"/>
    </row>
    <row r="9" spans="1:19" s="1" customFormat="1" ht="39.9" hidden="1" customHeight="1" thickBot="1">
      <c r="A9" s="51"/>
      <c r="B9" s="58" t="s">
        <v>44</v>
      </c>
      <c r="C9" s="77"/>
      <c r="D9" s="78"/>
      <c r="E9" s="79"/>
      <c r="F9" s="80"/>
      <c r="G9" s="77"/>
      <c r="H9" s="78"/>
      <c r="I9" s="81"/>
      <c r="J9" s="82"/>
      <c r="K9" s="87"/>
      <c r="L9" s="88"/>
      <c r="M9" s="89"/>
      <c r="N9" s="90"/>
      <c r="O9" s="24"/>
      <c r="P9" s="24"/>
    </row>
    <row r="10" spans="1:19" s="1" customFormat="1" ht="39.9" hidden="1" customHeight="1" thickBot="1">
      <c r="A10" s="51"/>
      <c r="B10" s="58" t="s">
        <v>45</v>
      </c>
      <c r="C10" s="77"/>
      <c r="D10" s="78"/>
      <c r="E10" s="79"/>
      <c r="F10" s="80"/>
      <c r="G10" s="77"/>
      <c r="H10" s="78"/>
      <c r="I10" s="81"/>
      <c r="J10" s="82"/>
      <c r="K10" s="87"/>
      <c r="L10" s="88"/>
      <c r="M10" s="89"/>
      <c r="N10" s="90"/>
      <c r="O10" s="24"/>
      <c r="P10" s="24"/>
    </row>
    <row r="11" spans="1:19" s="1" customFormat="1" ht="39.9" hidden="1" customHeight="1" thickBot="1">
      <c r="A11" s="51"/>
      <c r="B11" s="58" t="s">
        <v>46</v>
      </c>
      <c r="C11" s="77"/>
      <c r="D11" s="78"/>
      <c r="E11" s="79"/>
      <c r="F11" s="80"/>
      <c r="G11" s="77"/>
      <c r="H11" s="78"/>
      <c r="I11" s="81"/>
      <c r="J11" s="82"/>
      <c r="K11" s="87"/>
      <c r="L11" s="88"/>
      <c r="M11" s="89"/>
      <c r="N11" s="90"/>
      <c r="O11" s="23"/>
      <c r="P11" s="23"/>
      <c r="R11" s="3"/>
    </row>
    <row r="12" spans="1:19" s="1" customFormat="1" ht="39.9" hidden="1" customHeight="1" thickBot="1">
      <c r="A12" s="51"/>
      <c r="B12" s="58" t="s">
        <v>47</v>
      </c>
      <c r="C12" s="87"/>
      <c r="D12" s="88"/>
      <c r="E12" s="91"/>
      <c r="F12" s="90"/>
      <c r="G12" s="87"/>
      <c r="H12" s="88"/>
      <c r="I12" s="81"/>
      <c r="J12" s="82"/>
      <c r="K12" s="87"/>
      <c r="L12" s="88"/>
      <c r="M12" s="89"/>
      <c r="N12" s="90"/>
      <c r="O12" s="24"/>
      <c r="P12" s="24"/>
      <c r="Q12" s="4"/>
      <c r="R12" s="5"/>
    </row>
    <row r="13" spans="1:19" s="1" customFormat="1" ht="39.9" hidden="1" customHeight="1" thickBot="1">
      <c r="A13" s="51"/>
      <c r="B13" s="58" t="s">
        <v>48</v>
      </c>
      <c r="C13" s="77"/>
      <c r="D13" s="78"/>
      <c r="E13" s="79"/>
      <c r="F13" s="80"/>
      <c r="G13" s="77"/>
      <c r="H13" s="78"/>
      <c r="I13" s="81"/>
      <c r="J13" s="82"/>
      <c r="K13" s="87"/>
      <c r="L13" s="88"/>
      <c r="M13" s="89"/>
      <c r="N13" s="90"/>
      <c r="O13" s="24"/>
      <c r="P13" s="24"/>
    </row>
    <row r="14" spans="1:19" s="1" customFormat="1" ht="39.9" hidden="1" customHeight="1" thickBot="1">
      <c r="A14" s="51"/>
      <c r="B14" s="58" t="s">
        <v>49</v>
      </c>
      <c r="C14" s="77">
        <v>30</v>
      </c>
      <c r="D14" s="78">
        <v>156</v>
      </c>
      <c r="E14" s="79">
        <v>30</v>
      </c>
      <c r="F14" s="80">
        <v>145</v>
      </c>
      <c r="G14" s="77">
        <v>0</v>
      </c>
      <c r="H14" s="78">
        <v>0</v>
      </c>
      <c r="I14" s="81">
        <v>875</v>
      </c>
      <c r="J14" s="82">
        <v>4196</v>
      </c>
      <c r="K14" s="83">
        <v>0</v>
      </c>
      <c r="L14" s="84">
        <v>0</v>
      </c>
      <c r="M14" s="85">
        <v>0</v>
      </c>
      <c r="N14" s="86">
        <v>0</v>
      </c>
      <c r="O14" s="24"/>
      <c r="P14" s="24"/>
    </row>
    <row r="15" spans="1:19" s="1" customFormat="1" ht="39.9" hidden="1" customHeight="1" thickBot="1">
      <c r="A15" s="51"/>
      <c r="B15" s="58" t="s">
        <v>50</v>
      </c>
      <c r="C15" s="77">
        <v>31</v>
      </c>
      <c r="D15" s="78">
        <v>612</v>
      </c>
      <c r="E15" s="79">
        <v>31</v>
      </c>
      <c r="F15" s="80">
        <v>224</v>
      </c>
      <c r="G15" s="77">
        <v>18</v>
      </c>
      <c r="H15" s="78">
        <v>389</v>
      </c>
      <c r="I15" s="71">
        <v>638</v>
      </c>
      <c r="J15" s="82">
        <v>3758</v>
      </c>
      <c r="K15" s="83">
        <v>352</v>
      </c>
      <c r="L15" s="84">
        <v>2115</v>
      </c>
      <c r="M15" s="85">
        <v>5</v>
      </c>
      <c r="N15" s="86">
        <v>21</v>
      </c>
      <c r="O15" s="24"/>
      <c r="P15" s="24"/>
    </row>
    <row r="16" spans="1:19" s="1" customFormat="1" ht="39.9" hidden="1" customHeight="1" thickBot="1">
      <c r="A16" s="51"/>
      <c r="B16" s="58" t="s">
        <v>51</v>
      </c>
      <c r="C16" s="77">
        <v>19</v>
      </c>
      <c r="D16" s="78">
        <v>245</v>
      </c>
      <c r="E16" s="79">
        <v>22</v>
      </c>
      <c r="F16" s="80">
        <v>202</v>
      </c>
      <c r="G16" s="77"/>
      <c r="H16" s="78"/>
      <c r="I16" s="81">
        <v>697</v>
      </c>
      <c r="J16" s="82">
        <v>3146</v>
      </c>
      <c r="K16" s="83"/>
      <c r="L16" s="84"/>
      <c r="M16" s="85">
        <v>47</v>
      </c>
      <c r="N16" s="86">
        <v>106</v>
      </c>
      <c r="O16" s="23"/>
      <c r="P16" s="23"/>
      <c r="R16" s="3"/>
    </row>
    <row r="17" spans="1:18" s="1" customFormat="1" ht="39.9" hidden="1" customHeight="1" thickBot="1">
      <c r="A17" s="51"/>
      <c r="B17" s="58" t="s">
        <v>52</v>
      </c>
      <c r="C17" s="77">
        <v>36</v>
      </c>
      <c r="D17" s="78">
        <v>550</v>
      </c>
      <c r="E17" s="79">
        <v>30</v>
      </c>
      <c r="F17" s="80">
        <v>442</v>
      </c>
      <c r="G17" s="77">
        <v>17</v>
      </c>
      <c r="H17" s="78">
        <v>156</v>
      </c>
      <c r="I17" s="81">
        <v>1140</v>
      </c>
      <c r="J17" s="82">
        <v>6017</v>
      </c>
      <c r="K17" s="83">
        <v>470</v>
      </c>
      <c r="L17" s="84">
        <v>1760</v>
      </c>
      <c r="M17" s="85">
        <v>24</v>
      </c>
      <c r="N17" s="86">
        <v>92</v>
      </c>
      <c r="O17" s="24"/>
      <c r="P17" s="24"/>
      <c r="Q17" s="5"/>
      <c r="R17" s="5"/>
    </row>
    <row r="18" spans="1:18" s="1" customFormat="1" ht="39.9" hidden="1" customHeight="1" thickBot="1">
      <c r="A18" s="51"/>
      <c r="B18" s="58" t="s">
        <v>53</v>
      </c>
      <c r="C18" s="77"/>
      <c r="D18" s="78"/>
      <c r="E18" s="79"/>
      <c r="F18" s="80"/>
      <c r="G18" s="77"/>
      <c r="H18" s="78"/>
      <c r="I18" s="81"/>
      <c r="J18" s="82"/>
      <c r="K18" s="87"/>
      <c r="L18" s="88"/>
      <c r="M18" s="89"/>
      <c r="N18" s="90"/>
      <c r="O18" s="24"/>
      <c r="P18" s="24"/>
      <c r="Q18" s="3"/>
    </row>
    <row r="19" spans="1:18" s="1" customFormat="1" ht="39.9" hidden="1" customHeight="1" thickBot="1">
      <c r="A19" s="51"/>
      <c r="B19" s="58" t="s">
        <v>54</v>
      </c>
      <c r="C19" s="77"/>
      <c r="D19" s="78"/>
      <c r="E19" s="79"/>
      <c r="F19" s="80"/>
      <c r="G19" s="77"/>
      <c r="H19" s="78"/>
      <c r="I19" s="81"/>
      <c r="J19" s="82"/>
      <c r="K19" s="87"/>
      <c r="L19" s="88"/>
      <c r="M19" s="89"/>
      <c r="N19" s="90"/>
      <c r="O19" s="23"/>
      <c r="P19" s="23"/>
      <c r="Q19" s="3"/>
      <c r="R19" s="3"/>
    </row>
    <row r="20" spans="1:18" s="1" customFormat="1" ht="39.9" hidden="1" customHeight="1" thickBot="1">
      <c r="A20" s="51"/>
      <c r="B20" s="58" t="s">
        <v>55</v>
      </c>
      <c r="C20" s="77"/>
      <c r="D20" s="78"/>
      <c r="E20" s="79"/>
      <c r="F20" s="80"/>
      <c r="G20" s="77"/>
      <c r="H20" s="78"/>
      <c r="I20" s="81"/>
      <c r="J20" s="82"/>
      <c r="K20" s="87"/>
      <c r="L20" s="88"/>
      <c r="M20" s="89"/>
      <c r="N20" s="90"/>
      <c r="O20" s="24"/>
      <c r="P20" s="24"/>
      <c r="Q20" s="6"/>
      <c r="R20" s="5"/>
    </row>
    <row r="21" spans="1:18" s="1" customFormat="1" ht="39.9" hidden="1" customHeight="1" thickBot="1">
      <c r="A21" s="51"/>
      <c r="B21" s="58" t="s">
        <v>89</v>
      </c>
      <c r="C21" s="77"/>
      <c r="D21" s="78"/>
      <c r="E21" s="79"/>
      <c r="F21" s="80"/>
      <c r="G21" s="77"/>
      <c r="H21" s="78"/>
      <c r="I21" s="81"/>
      <c r="J21" s="82"/>
      <c r="K21" s="87"/>
      <c r="L21" s="88"/>
      <c r="M21" s="89"/>
      <c r="N21" s="90"/>
      <c r="O21" s="24"/>
      <c r="P21" s="24"/>
    </row>
    <row r="22" spans="1:18" s="1" customFormat="1" ht="39.9" hidden="1" customHeight="1" thickBot="1">
      <c r="A22" s="51"/>
      <c r="B22" s="58" t="s">
        <v>56</v>
      </c>
      <c r="C22" s="77"/>
      <c r="D22" s="78"/>
      <c r="E22" s="79"/>
      <c r="F22" s="80"/>
      <c r="G22" s="77"/>
      <c r="H22" s="78"/>
      <c r="I22" s="81"/>
      <c r="J22" s="82"/>
      <c r="K22" s="87"/>
      <c r="L22" s="88"/>
      <c r="M22" s="89"/>
      <c r="N22" s="90"/>
      <c r="O22" s="24"/>
      <c r="P22" s="24"/>
      <c r="Q22" s="3"/>
    </row>
    <row r="23" spans="1:18" s="1" customFormat="1" ht="39.9" hidden="1" customHeight="1" thickBot="1">
      <c r="A23" s="51"/>
      <c r="B23" s="58" t="s">
        <v>57</v>
      </c>
      <c r="C23" s="77">
        <v>32</v>
      </c>
      <c r="D23" s="78">
        <v>494</v>
      </c>
      <c r="E23" s="79">
        <v>33</v>
      </c>
      <c r="F23" s="80">
        <v>376</v>
      </c>
      <c r="G23" s="77">
        <v>10</v>
      </c>
      <c r="H23" s="78">
        <v>122</v>
      </c>
      <c r="I23" s="81">
        <v>1396</v>
      </c>
      <c r="J23" s="82">
        <v>6987</v>
      </c>
      <c r="K23" s="83">
        <v>492</v>
      </c>
      <c r="L23" s="84">
        <v>2235</v>
      </c>
      <c r="M23" s="85">
        <v>36</v>
      </c>
      <c r="N23" s="86">
        <v>77</v>
      </c>
      <c r="O23" s="24"/>
      <c r="P23" s="24"/>
      <c r="Q23" s="3"/>
    </row>
    <row r="24" spans="1:18" s="1" customFormat="1" ht="39.9" hidden="1" customHeight="1" thickBot="1">
      <c r="A24" s="51"/>
      <c r="B24" s="58" t="s">
        <v>58</v>
      </c>
      <c r="C24" s="77"/>
      <c r="D24" s="78"/>
      <c r="E24" s="79"/>
      <c r="F24" s="80"/>
      <c r="G24" s="77"/>
      <c r="H24" s="78"/>
      <c r="I24" s="81"/>
      <c r="J24" s="82"/>
      <c r="K24" s="87"/>
      <c r="L24" s="88"/>
      <c r="M24" s="89"/>
      <c r="N24" s="90"/>
      <c r="O24" s="24"/>
      <c r="P24" s="24"/>
    </row>
    <row r="25" spans="1:18" s="1" customFormat="1" ht="39.9" hidden="1" customHeight="1" thickBot="1">
      <c r="A25" s="51"/>
      <c r="B25" s="58" t="s">
        <v>59</v>
      </c>
      <c r="C25" s="92"/>
      <c r="D25" s="93"/>
      <c r="E25" s="92"/>
      <c r="F25" s="93"/>
      <c r="G25" s="92"/>
      <c r="H25" s="93"/>
      <c r="I25" s="92"/>
      <c r="J25" s="94"/>
      <c r="K25" s="92"/>
      <c r="L25" s="95"/>
      <c r="M25" s="92"/>
      <c r="N25" s="94"/>
      <c r="O25" s="25"/>
      <c r="P25" s="25"/>
    </row>
    <row r="26" spans="1:18" s="1" customFormat="1" ht="39.9" hidden="1" customHeight="1" thickBot="1">
      <c r="A26" s="51"/>
      <c r="B26" s="58" t="s">
        <v>60</v>
      </c>
      <c r="C26" s="96"/>
      <c r="D26" s="97"/>
      <c r="E26" s="98"/>
      <c r="F26" s="99"/>
      <c r="G26" s="96"/>
      <c r="H26" s="97"/>
      <c r="I26" s="100"/>
      <c r="J26" s="101"/>
      <c r="K26" s="102"/>
      <c r="L26" s="103"/>
      <c r="M26" s="104"/>
      <c r="N26" s="105"/>
      <c r="O26" s="24"/>
      <c r="P26" s="24"/>
    </row>
    <row r="27" spans="1:18" s="1" customFormat="1" ht="39.9" hidden="1" customHeight="1" thickBot="1">
      <c r="A27" s="51"/>
      <c r="B27" s="58" t="s">
        <v>61</v>
      </c>
      <c r="C27" s="77"/>
      <c r="D27" s="78"/>
      <c r="E27" s="79"/>
      <c r="F27" s="80"/>
      <c r="G27" s="77"/>
      <c r="H27" s="78"/>
      <c r="I27" s="81"/>
      <c r="J27" s="82"/>
      <c r="K27" s="87"/>
      <c r="L27" s="88"/>
      <c r="M27" s="89"/>
      <c r="N27" s="90"/>
      <c r="O27" s="24"/>
      <c r="P27" s="24"/>
      <c r="Q27" s="4"/>
      <c r="R27" s="5"/>
    </row>
    <row r="28" spans="1:18" s="1" customFormat="1" ht="39.9" hidden="1" customHeight="1" thickBot="1">
      <c r="A28" s="51"/>
      <c r="B28" s="58" t="s">
        <v>62</v>
      </c>
      <c r="C28" s="77"/>
      <c r="D28" s="78"/>
      <c r="E28" s="79"/>
      <c r="F28" s="80"/>
      <c r="G28" s="77"/>
      <c r="H28" s="78"/>
      <c r="I28" s="81"/>
      <c r="J28" s="82"/>
      <c r="K28" s="87"/>
      <c r="L28" s="88"/>
      <c r="M28" s="89"/>
      <c r="N28" s="90"/>
      <c r="O28" s="24"/>
      <c r="P28" s="24"/>
    </row>
    <row r="29" spans="1:18" s="1" customFormat="1" ht="39.9" hidden="1" customHeight="1" thickBot="1">
      <c r="A29" s="51"/>
      <c r="B29" s="92" t="s">
        <v>7</v>
      </c>
      <c r="C29" s="106">
        <f>SUM(C7:C28)</f>
        <v>188</v>
      </c>
      <c r="D29" s="106">
        <f t="shared" ref="D29:P29" si="0">SUM(D7:D28)</f>
        <v>2838.21</v>
      </c>
      <c r="E29" s="106">
        <f t="shared" si="0"/>
        <v>258</v>
      </c>
      <c r="F29" s="106">
        <f t="shared" si="0"/>
        <v>1927.83</v>
      </c>
      <c r="G29" s="106">
        <f t="shared" si="0"/>
        <v>63</v>
      </c>
      <c r="H29" s="106">
        <f t="shared" si="0"/>
        <v>942</v>
      </c>
      <c r="I29" s="106">
        <f t="shared" si="0"/>
        <v>6385</v>
      </c>
      <c r="J29" s="106">
        <f t="shared" si="0"/>
        <v>31932</v>
      </c>
      <c r="K29" s="106">
        <f t="shared" si="0"/>
        <v>2060</v>
      </c>
      <c r="L29" s="106">
        <f t="shared" si="0"/>
        <v>9124</v>
      </c>
      <c r="M29" s="106">
        <f t="shared" si="0"/>
        <v>257</v>
      </c>
      <c r="N29" s="106">
        <f t="shared" si="0"/>
        <v>646</v>
      </c>
      <c r="O29" s="18">
        <f t="shared" si="0"/>
        <v>0</v>
      </c>
      <c r="P29" s="18">
        <f t="shared" si="0"/>
        <v>0</v>
      </c>
    </row>
    <row r="30" spans="1:18" s="1" customFormat="1" ht="39.9" hidden="1" customHeight="1">
      <c r="A30" s="51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26"/>
      <c r="P30" s="26"/>
    </row>
    <row r="31" spans="1:18" s="1" customFormat="1" ht="39.9" hidden="1" customHeight="1" thickBot="1">
      <c r="A31" s="51"/>
      <c r="B31" s="50" t="s">
        <v>72</v>
      </c>
      <c r="C31" s="51"/>
      <c r="D31" s="51"/>
      <c r="E31" s="51"/>
      <c r="F31" s="51"/>
      <c r="G31" s="51"/>
      <c r="H31" s="51"/>
      <c r="I31" s="52"/>
      <c r="J31" s="52"/>
      <c r="K31" s="51"/>
      <c r="L31" s="51"/>
      <c r="M31" s="51"/>
      <c r="N31" s="51"/>
      <c r="O31" s="9"/>
      <c r="P31" s="9"/>
    </row>
    <row r="32" spans="1:18" s="1" customFormat="1" ht="39.9" hidden="1" customHeight="1">
      <c r="A32" s="51"/>
      <c r="B32" s="310" t="s">
        <v>36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2"/>
      <c r="O32" s="9"/>
      <c r="P32" s="9"/>
    </row>
    <row r="33" spans="1:18" s="1" customFormat="1" ht="39.9" hidden="1" customHeight="1" thickBot="1">
      <c r="A33" s="51"/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5"/>
      <c r="O33" s="9"/>
      <c r="P33" s="9"/>
    </row>
    <row r="34" spans="1:18" s="1" customFormat="1" ht="39.9" hidden="1" customHeight="1" thickBot="1">
      <c r="A34" s="51"/>
      <c r="B34" s="53"/>
      <c r="C34" s="54"/>
      <c r="D34" s="54"/>
      <c r="E34" s="54"/>
      <c r="F34" s="54"/>
      <c r="G34" s="54"/>
      <c r="H34" s="54"/>
      <c r="I34" s="55"/>
      <c r="J34" s="55"/>
      <c r="K34" s="56" t="s">
        <v>26</v>
      </c>
      <c r="L34" s="54"/>
      <c r="M34" s="54"/>
      <c r="N34" s="57"/>
      <c r="O34" s="9"/>
      <c r="P34" s="9"/>
    </row>
    <row r="35" spans="1:18" s="1" customFormat="1" ht="56.25" hidden="1" customHeight="1" thickBot="1">
      <c r="A35" s="51"/>
      <c r="B35" s="58" t="s">
        <v>41</v>
      </c>
      <c r="C35" s="308" t="s">
        <v>38</v>
      </c>
      <c r="D35" s="309"/>
      <c r="E35" s="308" t="s">
        <v>37</v>
      </c>
      <c r="F35" s="309"/>
      <c r="G35" s="308" t="s">
        <v>39</v>
      </c>
      <c r="H35" s="309"/>
      <c r="I35" s="316" t="s">
        <v>116</v>
      </c>
      <c r="J35" s="317"/>
      <c r="K35" s="308" t="s">
        <v>117</v>
      </c>
      <c r="L35" s="309"/>
      <c r="M35" s="308" t="s">
        <v>118</v>
      </c>
      <c r="N35" s="309"/>
      <c r="O35" s="9" t="s">
        <v>25</v>
      </c>
      <c r="P35" s="9"/>
    </row>
    <row r="36" spans="1:18" s="1" customFormat="1" ht="39.9" hidden="1" customHeight="1" thickBot="1">
      <c r="A36" s="51"/>
      <c r="B36" s="59"/>
      <c r="C36" s="60" t="s">
        <v>4</v>
      </c>
      <c r="D36" s="61" t="s">
        <v>5</v>
      </c>
      <c r="E36" s="62" t="s">
        <v>4</v>
      </c>
      <c r="F36" s="63" t="s">
        <v>5</v>
      </c>
      <c r="G36" s="60" t="s">
        <v>4</v>
      </c>
      <c r="H36" s="61" t="s">
        <v>5</v>
      </c>
      <c r="I36" s="62" t="s">
        <v>4</v>
      </c>
      <c r="J36" s="64" t="s">
        <v>5</v>
      </c>
      <c r="K36" s="64" t="s">
        <v>4</v>
      </c>
      <c r="L36" s="61" t="s">
        <v>5</v>
      </c>
      <c r="M36" s="64" t="s">
        <v>4</v>
      </c>
      <c r="N36" s="63" t="s">
        <v>5</v>
      </c>
      <c r="O36" s="22" t="s">
        <v>4</v>
      </c>
      <c r="P36" s="22" t="s">
        <v>5</v>
      </c>
    </row>
    <row r="37" spans="1:18" s="1" customFormat="1" ht="39.9" hidden="1" customHeight="1" thickBot="1">
      <c r="A37" s="51"/>
      <c r="B37" s="58" t="s">
        <v>42</v>
      </c>
      <c r="C37" s="109">
        <v>20</v>
      </c>
      <c r="D37" s="110">
        <v>219.73100000000002</v>
      </c>
      <c r="E37" s="111">
        <v>19</v>
      </c>
      <c r="F37" s="112">
        <v>44.001071000000003</v>
      </c>
      <c r="G37" s="113">
        <v>12</v>
      </c>
      <c r="H37" s="114">
        <v>101.78800000000001</v>
      </c>
      <c r="I37" s="115">
        <v>327</v>
      </c>
      <c r="J37" s="116">
        <v>1861.0684999999987</v>
      </c>
      <c r="K37" s="117">
        <v>91</v>
      </c>
      <c r="L37" s="118">
        <v>413.34708999999998</v>
      </c>
      <c r="M37" s="119">
        <v>11</v>
      </c>
      <c r="N37" s="120">
        <v>37.941380000000002</v>
      </c>
      <c r="O37" s="28">
        <v>3</v>
      </c>
      <c r="P37" s="36">
        <v>17.614850000000001</v>
      </c>
      <c r="Q37" s="39"/>
      <c r="R37" s="40"/>
    </row>
    <row r="38" spans="1:18" s="1" customFormat="1" ht="39.9" hidden="1" customHeight="1" thickBot="1">
      <c r="A38" s="51"/>
      <c r="B38" s="58" t="s">
        <v>43</v>
      </c>
      <c r="C38" s="121">
        <v>2</v>
      </c>
      <c r="D38" s="122">
        <v>24</v>
      </c>
      <c r="E38" s="123">
        <v>2</v>
      </c>
      <c r="F38" s="124">
        <v>8.2744999999999997</v>
      </c>
      <c r="G38" s="121">
        <v>0</v>
      </c>
      <c r="H38" s="122">
        <v>0</v>
      </c>
      <c r="I38" s="125">
        <v>64</v>
      </c>
      <c r="J38" s="126">
        <v>208.28156999999996</v>
      </c>
      <c r="K38" s="127">
        <v>12</v>
      </c>
      <c r="L38" s="128">
        <v>54.340809999999998</v>
      </c>
      <c r="M38" s="129">
        <v>0</v>
      </c>
      <c r="N38" s="130">
        <v>0</v>
      </c>
      <c r="O38" s="28">
        <v>3</v>
      </c>
      <c r="P38" s="36">
        <v>1.0601799999999999</v>
      </c>
      <c r="Q38" s="39"/>
      <c r="R38" s="40"/>
    </row>
    <row r="39" spans="1:18" s="1" customFormat="1" ht="39.9" hidden="1" customHeight="1" thickBot="1">
      <c r="A39" s="51"/>
      <c r="B39" s="58" t="s">
        <v>44</v>
      </c>
      <c r="C39" s="121">
        <v>0</v>
      </c>
      <c r="D39" s="122">
        <v>0</v>
      </c>
      <c r="E39" s="123">
        <v>0</v>
      </c>
      <c r="F39" s="124">
        <v>0</v>
      </c>
      <c r="G39" s="121">
        <v>0</v>
      </c>
      <c r="H39" s="122">
        <v>0</v>
      </c>
      <c r="I39" s="125">
        <v>18</v>
      </c>
      <c r="J39" s="126">
        <v>100.79416000000001</v>
      </c>
      <c r="K39" s="127">
        <v>14</v>
      </c>
      <c r="L39" s="128">
        <v>76.208659999999995</v>
      </c>
      <c r="M39" s="129">
        <v>2</v>
      </c>
      <c r="N39" s="130">
        <v>18.911719999999999</v>
      </c>
      <c r="O39" s="30">
        <v>2</v>
      </c>
      <c r="P39" s="37">
        <v>2.8321200000000002</v>
      </c>
      <c r="Q39" s="39"/>
      <c r="R39" s="40"/>
    </row>
    <row r="40" spans="1:18" s="1" customFormat="1" ht="39.9" hidden="1" customHeight="1" thickBot="1">
      <c r="A40" s="51"/>
      <c r="B40" s="58" t="s">
        <v>45</v>
      </c>
      <c r="C40" s="121">
        <v>2</v>
      </c>
      <c r="D40" s="122">
        <v>13.19</v>
      </c>
      <c r="E40" s="123">
        <v>2</v>
      </c>
      <c r="F40" s="124">
        <v>10.19</v>
      </c>
      <c r="G40" s="121">
        <v>1</v>
      </c>
      <c r="H40" s="122">
        <v>3.19</v>
      </c>
      <c r="I40" s="125">
        <v>37</v>
      </c>
      <c r="J40" s="126">
        <v>234.12255000000002</v>
      </c>
      <c r="K40" s="127">
        <v>26</v>
      </c>
      <c r="L40" s="128">
        <v>167.25243</v>
      </c>
      <c r="M40" s="129">
        <v>0</v>
      </c>
      <c r="N40" s="130">
        <v>0</v>
      </c>
      <c r="O40" s="30">
        <v>3</v>
      </c>
      <c r="P40" s="37">
        <v>10.16014</v>
      </c>
      <c r="Q40" s="39"/>
      <c r="R40" s="40"/>
    </row>
    <row r="41" spans="1:18" s="1" customFormat="1" ht="39.9" hidden="1" customHeight="1" thickBot="1">
      <c r="A41" s="51"/>
      <c r="B41" s="58" t="s">
        <v>46</v>
      </c>
      <c r="C41" s="121">
        <v>0</v>
      </c>
      <c r="D41" s="122">
        <v>0</v>
      </c>
      <c r="E41" s="123">
        <v>0</v>
      </c>
      <c r="F41" s="124">
        <v>0</v>
      </c>
      <c r="G41" s="121">
        <v>0</v>
      </c>
      <c r="H41" s="122">
        <v>0</v>
      </c>
      <c r="I41" s="125">
        <v>35</v>
      </c>
      <c r="J41" s="126">
        <v>99.309650000000005</v>
      </c>
      <c r="K41" s="127">
        <v>4</v>
      </c>
      <c r="L41" s="128">
        <v>9.6125500000000006</v>
      </c>
      <c r="M41" s="129">
        <v>1</v>
      </c>
      <c r="N41" s="130">
        <v>1.70431</v>
      </c>
      <c r="O41" s="28">
        <v>1</v>
      </c>
      <c r="P41" s="36">
        <v>1.70431</v>
      </c>
      <c r="Q41" s="39"/>
      <c r="R41" s="40"/>
    </row>
    <row r="42" spans="1:18" s="1" customFormat="1" ht="39.9" hidden="1" customHeight="1" thickBot="1">
      <c r="A42" s="51"/>
      <c r="B42" s="58" t="s">
        <v>47</v>
      </c>
      <c r="C42" s="127">
        <v>2</v>
      </c>
      <c r="D42" s="128">
        <v>22.5</v>
      </c>
      <c r="E42" s="131">
        <v>2</v>
      </c>
      <c r="F42" s="130">
        <v>6.25</v>
      </c>
      <c r="G42" s="127">
        <v>1</v>
      </c>
      <c r="H42" s="128">
        <v>15</v>
      </c>
      <c r="I42" s="125">
        <v>17</v>
      </c>
      <c r="J42" s="126">
        <v>47.524729999999984</v>
      </c>
      <c r="K42" s="127">
        <v>8</v>
      </c>
      <c r="L42" s="128">
        <v>28.8324</v>
      </c>
      <c r="M42" s="129">
        <v>0</v>
      </c>
      <c r="N42" s="130">
        <v>0</v>
      </c>
      <c r="O42" s="30">
        <v>0</v>
      </c>
      <c r="P42" s="37">
        <v>0</v>
      </c>
      <c r="Q42" s="39"/>
      <c r="R42" s="40"/>
    </row>
    <row r="43" spans="1:18" s="1" customFormat="1" ht="39.9" hidden="1" customHeight="1" thickBot="1">
      <c r="A43" s="51"/>
      <c r="B43" s="58" t="s">
        <v>48</v>
      </c>
      <c r="C43" s="121">
        <v>7</v>
      </c>
      <c r="D43" s="122">
        <v>70</v>
      </c>
      <c r="E43" s="123">
        <v>7</v>
      </c>
      <c r="F43" s="124">
        <v>39.5</v>
      </c>
      <c r="G43" s="121">
        <v>3</v>
      </c>
      <c r="H43" s="122">
        <v>32.5</v>
      </c>
      <c r="I43" s="125">
        <v>122</v>
      </c>
      <c r="J43" s="126">
        <v>659.23976999999991</v>
      </c>
      <c r="K43" s="127">
        <v>37</v>
      </c>
      <c r="L43" s="128">
        <v>202.67111</v>
      </c>
      <c r="M43" s="129">
        <v>1</v>
      </c>
      <c r="N43" s="130">
        <v>10.010960000000001</v>
      </c>
      <c r="O43" s="30">
        <v>2</v>
      </c>
      <c r="P43" s="37">
        <v>2.5133700000000001</v>
      </c>
      <c r="Q43" s="39"/>
      <c r="R43" s="40"/>
    </row>
    <row r="44" spans="1:18" s="1" customFormat="1" ht="39.9" hidden="1" customHeight="1" thickBot="1">
      <c r="A44" s="51"/>
      <c r="B44" s="58" t="s">
        <v>49</v>
      </c>
      <c r="C44" s="121">
        <v>2</v>
      </c>
      <c r="D44" s="122">
        <v>12</v>
      </c>
      <c r="E44" s="123">
        <v>2</v>
      </c>
      <c r="F44" s="124">
        <v>7.3</v>
      </c>
      <c r="G44" s="121">
        <v>1</v>
      </c>
      <c r="H44" s="122">
        <v>2</v>
      </c>
      <c r="I44" s="125">
        <v>77</v>
      </c>
      <c r="J44" s="126">
        <v>403.5333399999999</v>
      </c>
      <c r="K44" s="127">
        <v>22</v>
      </c>
      <c r="L44" s="128">
        <v>121.2453</v>
      </c>
      <c r="M44" s="129">
        <v>7</v>
      </c>
      <c r="N44" s="130">
        <v>23.829499999999999</v>
      </c>
      <c r="O44" s="30">
        <v>0</v>
      </c>
      <c r="P44" s="37">
        <v>0</v>
      </c>
      <c r="Q44" s="39"/>
      <c r="R44" s="40"/>
    </row>
    <row r="45" spans="1:18" s="1" customFormat="1" ht="39.9" hidden="1" customHeight="1" thickBot="1">
      <c r="A45" s="51"/>
      <c r="B45" s="58" t="s">
        <v>50</v>
      </c>
      <c r="C45" s="121">
        <v>13</v>
      </c>
      <c r="D45" s="122">
        <v>107.575</v>
      </c>
      <c r="E45" s="123">
        <v>13</v>
      </c>
      <c r="F45" s="124">
        <v>60.88747</v>
      </c>
      <c r="G45" s="121">
        <v>8</v>
      </c>
      <c r="H45" s="122">
        <v>46.574999999999996</v>
      </c>
      <c r="I45" s="115">
        <v>336</v>
      </c>
      <c r="J45" s="126">
        <v>2183.4386600000012</v>
      </c>
      <c r="K45" s="127">
        <v>93</v>
      </c>
      <c r="L45" s="128">
        <v>665.90290000000005</v>
      </c>
      <c r="M45" s="129">
        <v>9</v>
      </c>
      <c r="N45" s="130">
        <v>58.93609</v>
      </c>
      <c r="O45" s="30">
        <v>2</v>
      </c>
      <c r="P45" s="37">
        <v>25.444649999999999</v>
      </c>
      <c r="Q45" s="39"/>
      <c r="R45" s="40"/>
    </row>
    <row r="46" spans="1:18" s="1" customFormat="1" ht="39.9" hidden="1" customHeight="1" thickBot="1">
      <c r="A46" s="51"/>
      <c r="B46" s="58" t="s">
        <v>51</v>
      </c>
      <c r="C46" s="121">
        <v>12</v>
      </c>
      <c r="D46" s="122">
        <v>86.07</v>
      </c>
      <c r="E46" s="123">
        <v>12</v>
      </c>
      <c r="F46" s="124">
        <v>48.988730000000004</v>
      </c>
      <c r="G46" s="121">
        <v>5</v>
      </c>
      <c r="H46" s="122">
        <v>33.370000000000005</v>
      </c>
      <c r="I46" s="125">
        <v>60</v>
      </c>
      <c r="J46" s="126">
        <v>277.62979000000001</v>
      </c>
      <c r="K46" s="127">
        <v>26</v>
      </c>
      <c r="L46" s="128">
        <v>120.4956</v>
      </c>
      <c r="M46" s="129">
        <v>5</v>
      </c>
      <c r="N46" s="130">
        <v>19.366790000000002</v>
      </c>
      <c r="O46" s="28">
        <v>2</v>
      </c>
      <c r="P46" s="36">
        <v>9.5442099999999996</v>
      </c>
      <c r="Q46" s="39"/>
      <c r="R46" s="40"/>
    </row>
    <row r="47" spans="1:18" s="1" customFormat="1" ht="39.9" hidden="1" customHeight="1" thickBot="1">
      <c r="A47" s="51"/>
      <c r="B47" s="58" t="s">
        <v>52</v>
      </c>
      <c r="C47" s="121">
        <v>15</v>
      </c>
      <c r="D47" s="122">
        <v>178.5</v>
      </c>
      <c r="E47" s="123">
        <v>16</v>
      </c>
      <c r="F47" s="124">
        <v>88.539270000000002</v>
      </c>
      <c r="G47" s="121">
        <v>4</v>
      </c>
      <c r="H47" s="122">
        <v>33.799999999999997</v>
      </c>
      <c r="I47" s="125">
        <v>223</v>
      </c>
      <c r="J47" s="126">
        <v>1227.44913</v>
      </c>
      <c r="K47" s="127">
        <v>77</v>
      </c>
      <c r="L47" s="128">
        <v>427.40481</v>
      </c>
      <c r="M47" s="129">
        <v>12</v>
      </c>
      <c r="N47" s="130">
        <v>56.973820000000003</v>
      </c>
      <c r="O47" s="30">
        <v>10</v>
      </c>
      <c r="P47" s="37">
        <v>41.60868</v>
      </c>
      <c r="Q47" s="39"/>
      <c r="R47" s="40"/>
    </row>
    <row r="48" spans="1:18" s="1" customFormat="1" ht="39.9" hidden="1" customHeight="1" thickBot="1">
      <c r="A48" s="51"/>
      <c r="B48" s="58" t="s">
        <v>53</v>
      </c>
      <c r="C48" s="121">
        <v>0</v>
      </c>
      <c r="D48" s="122">
        <v>0</v>
      </c>
      <c r="E48" s="123">
        <v>0</v>
      </c>
      <c r="F48" s="124">
        <v>0</v>
      </c>
      <c r="G48" s="121">
        <v>0</v>
      </c>
      <c r="H48" s="122">
        <v>0</v>
      </c>
      <c r="I48" s="125">
        <v>9</v>
      </c>
      <c r="J48" s="126">
        <v>32.587620000000001</v>
      </c>
      <c r="K48" s="127">
        <v>2</v>
      </c>
      <c r="L48" s="128">
        <v>3.4445600000000001</v>
      </c>
      <c r="M48" s="129">
        <v>3</v>
      </c>
      <c r="N48" s="130">
        <v>6.9575800000000001</v>
      </c>
      <c r="O48" s="30">
        <v>0</v>
      </c>
      <c r="P48" s="37">
        <v>0</v>
      </c>
      <c r="Q48" s="39"/>
      <c r="R48" s="40"/>
    </row>
    <row r="49" spans="1:18" s="1" customFormat="1" ht="39.9" hidden="1" customHeight="1" thickBot="1">
      <c r="A49" s="51"/>
      <c r="B49" s="58" t="s">
        <v>54</v>
      </c>
      <c r="C49" s="121">
        <v>2</v>
      </c>
      <c r="D49" s="122">
        <v>23.75</v>
      </c>
      <c r="E49" s="123">
        <v>3</v>
      </c>
      <c r="F49" s="124">
        <v>28.95</v>
      </c>
      <c r="G49" s="121">
        <v>1</v>
      </c>
      <c r="H49" s="122">
        <v>10</v>
      </c>
      <c r="I49" s="125">
        <v>63</v>
      </c>
      <c r="J49" s="126">
        <v>294.78117000000009</v>
      </c>
      <c r="K49" s="127">
        <v>31</v>
      </c>
      <c r="L49" s="128">
        <v>163.54876999999999</v>
      </c>
      <c r="M49" s="129">
        <v>0</v>
      </c>
      <c r="N49" s="130">
        <v>0</v>
      </c>
      <c r="O49" s="28">
        <v>1</v>
      </c>
      <c r="P49" s="36">
        <v>5.8283199999999997</v>
      </c>
      <c r="Q49" s="39"/>
      <c r="R49" s="40"/>
    </row>
    <row r="50" spans="1:18" s="1" customFormat="1" ht="39.9" hidden="1" customHeight="1" thickBot="1">
      <c r="A50" s="51"/>
      <c r="B50" s="58" t="s">
        <v>55</v>
      </c>
      <c r="C50" s="121">
        <v>4</v>
      </c>
      <c r="D50" s="122">
        <v>44.6</v>
      </c>
      <c r="E50" s="123">
        <v>4</v>
      </c>
      <c r="F50" s="124">
        <v>19.552019999999999</v>
      </c>
      <c r="G50" s="121">
        <v>1</v>
      </c>
      <c r="H50" s="122">
        <v>3</v>
      </c>
      <c r="I50" s="125">
        <v>59</v>
      </c>
      <c r="J50" s="126">
        <v>304.75096000000002</v>
      </c>
      <c r="K50" s="127">
        <v>21</v>
      </c>
      <c r="L50" s="128">
        <v>84.86063</v>
      </c>
      <c r="M50" s="129">
        <v>3</v>
      </c>
      <c r="N50" s="130">
        <v>14.55462</v>
      </c>
      <c r="O50" s="30">
        <v>0</v>
      </c>
      <c r="P50" s="37">
        <v>0</v>
      </c>
      <c r="Q50" s="39"/>
      <c r="R50" s="40"/>
    </row>
    <row r="51" spans="1:18" s="1" customFormat="1" ht="39.9" hidden="1" customHeight="1" thickBot="1">
      <c r="A51" s="51"/>
      <c r="B51" s="58" t="s">
        <v>89</v>
      </c>
      <c r="C51" s="121">
        <v>0</v>
      </c>
      <c r="D51" s="122">
        <v>0</v>
      </c>
      <c r="E51" s="123">
        <v>0</v>
      </c>
      <c r="F51" s="124">
        <v>0</v>
      </c>
      <c r="G51" s="121">
        <v>0</v>
      </c>
      <c r="H51" s="122">
        <v>0</v>
      </c>
      <c r="I51" s="125">
        <v>34</v>
      </c>
      <c r="J51" s="126">
        <v>152.16118</v>
      </c>
      <c r="K51" s="127">
        <v>2</v>
      </c>
      <c r="L51" s="128">
        <v>9.7369000000000003</v>
      </c>
      <c r="M51" s="129">
        <v>0</v>
      </c>
      <c r="N51" s="130">
        <v>0</v>
      </c>
      <c r="O51" s="30">
        <v>0</v>
      </c>
      <c r="P51" s="37">
        <v>0</v>
      </c>
      <c r="Q51" s="39"/>
      <c r="R51" s="40"/>
    </row>
    <row r="52" spans="1:18" s="1" customFormat="1" ht="39.9" hidden="1" customHeight="1" thickBot="1">
      <c r="A52" s="51"/>
      <c r="B52" s="58" t="s">
        <v>56</v>
      </c>
      <c r="C52" s="121">
        <v>1</v>
      </c>
      <c r="D52" s="122">
        <v>7.5</v>
      </c>
      <c r="E52" s="123">
        <v>1</v>
      </c>
      <c r="F52" s="124">
        <v>7.5</v>
      </c>
      <c r="G52" s="121">
        <v>1</v>
      </c>
      <c r="H52" s="122">
        <v>7.5</v>
      </c>
      <c r="I52" s="125">
        <v>34</v>
      </c>
      <c r="J52" s="126">
        <v>179.04174999999998</v>
      </c>
      <c r="K52" s="127">
        <v>7</v>
      </c>
      <c r="L52" s="128">
        <v>37.644930000000002</v>
      </c>
      <c r="M52" s="129">
        <v>3</v>
      </c>
      <c r="N52" s="130">
        <v>13.97354</v>
      </c>
      <c r="O52" s="30">
        <v>0</v>
      </c>
      <c r="P52" s="37">
        <v>0</v>
      </c>
      <c r="Q52" s="39"/>
      <c r="R52" s="40"/>
    </row>
    <row r="53" spans="1:18" s="1" customFormat="1" ht="39.9" hidden="1" customHeight="1" thickBot="1">
      <c r="A53" s="51"/>
      <c r="B53" s="58" t="s">
        <v>57</v>
      </c>
      <c r="C53" s="121">
        <v>18</v>
      </c>
      <c r="D53" s="122">
        <v>136.86999999999998</v>
      </c>
      <c r="E53" s="123">
        <v>18</v>
      </c>
      <c r="F53" s="124">
        <v>73.666769999999985</v>
      </c>
      <c r="G53" s="121">
        <v>7</v>
      </c>
      <c r="H53" s="122">
        <v>48.32</v>
      </c>
      <c r="I53" s="125">
        <v>211</v>
      </c>
      <c r="J53" s="126">
        <v>1192.5186600000004</v>
      </c>
      <c r="K53" s="127">
        <v>62</v>
      </c>
      <c r="L53" s="128">
        <v>293.74189999999999</v>
      </c>
      <c r="M53" s="129">
        <v>20</v>
      </c>
      <c r="N53" s="130">
        <v>96.144019999999998</v>
      </c>
      <c r="O53" s="30">
        <v>9</v>
      </c>
      <c r="P53" s="37">
        <v>18.00966</v>
      </c>
      <c r="Q53" s="39"/>
      <c r="R53" s="40"/>
    </row>
    <row r="54" spans="1:18" s="1" customFormat="1" ht="39.9" hidden="1" customHeight="1" thickBot="1">
      <c r="A54" s="51"/>
      <c r="B54" s="58" t="s">
        <v>58</v>
      </c>
      <c r="C54" s="121">
        <v>1</v>
      </c>
      <c r="D54" s="122">
        <v>15</v>
      </c>
      <c r="E54" s="123">
        <v>1</v>
      </c>
      <c r="F54" s="124">
        <v>14.06</v>
      </c>
      <c r="G54" s="121">
        <v>1</v>
      </c>
      <c r="H54" s="122">
        <v>15</v>
      </c>
      <c r="I54" s="125">
        <v>37</v>
      </c>
      <c r="J54" s="126">
        <v>161.72716</v>
      </c>
      <c r="K54" s="127">
        <v>18</v>
      </c>
      <c r="L54" s="128">
        <v>77.152439999999999</v>
      </c>
      <c r="M54" s="129">
        <v>3</v>
      </c>
      <c r="N54" s="130">
        <v>8.3768600000000006</v>
      </c>
      <c r="O54" s="30">
        <v>2</v>
      </c>
      <c r="P54" s="37">
        <v>7.4301899999999996</v>
      </c>
      <c r="Q54" s="39"/>
      <c r="R54" s="40"/>
    </row>
    <row r="55" spans="1:18" s="1" customFormat="1" ht="39.9" hidden="1" customHeight="1" thickBot="1">
      <c r="A55" s="51"/>
      <c r="B55" s="58" t="s">
        <v>59</v>
      </c>
      <c r="C55" s="132">
        <v>6</v>
      </c>
      <c r="D55" s="133">
        <v>41.06</v>
      </c>
      <c r="E55" s="132">
        <v>5</v>
      </c>
      <c r="F55" s="133">
        <v>10.660600000000001</v>
      </c>
      <c r="G55" s="132">
        <v>2</v>
      </c>
      <c r="H55" s="133">
        <v>16.36</v>
      </c>
      <c r="I55" s="132">
        <v>35</v>
      </c>
      <c r="J55" s="134">
        <v>173.15493999999998</v>
      </c>
      <c r="K55" s="132">
        <v>12</v>
      </c>
      <c r="L55" s="135">
        <v>47.126300000000001</v>
      </c>
      <c r="M55" s="132">
        <v>1</v>
      </c>
      <c r="N55" s="134">
        <v>5.0740999999999996</v>
      </c>
      <c r="O55" s="31">
        <v>1</v>
      </c>
      <c r="P55" s="38">
        <v>1.3702099999999999</v>
      </c>
      <c r="Q55" s="39"/>
      <c r="R55" s="40"/>
    </row>
    <row r="56" spans="1:18" s="1" customFormat="1" ht="39.9" hidden="1" customHeight="1" thickBot="1">
      <c r="A56" s="51"/>
      <c r="B56" s="58" t="s">
        <v>60</v>
      </c>
      <c r="C56" s="136">
        <v>2</v>
      </c>
      <c r="D56" s="137">
        <v>21</v>
      </c>
      <c r="E56" s="138">
        <v>2</v>
      </c>
      <c r="F56" s="139">
        <v>14.65</v>
      </c>
      <c r="G56" s="136">
        <v>1</v>
      </c>
      <c r="H56" s="137">
        <v>7</v>
      </c>
      <c r="I56" s="140">
        <v>62</v>
      </c>
      <c r="J56" s="141">
        <v>333.32851999999991</v>
      </c>
      <c r="K56" s="142">
        <v>14</v>
      </c>
      <c r="L56" s="143">
        <v>69.046170000000004</v>
      </c>
      <c r="M56" s="144">
        <v>1</v>
      </c>
      <c r="N56" s="145">
        <v>7.65</v>
      </c>
      <c r="O56" s="30">
        <v>1</v>
      </c>
      <c r="P56" s="37">
        <v>1.9833000000000001</v>
      </c>
      <c r="Q56" s="39"/>
      <c r="R56" s="40"/>
    </row>
    <row r="57" spans="1:18" s="1" customFormat="1" ht="39.9" hidden="1" customHeight="1" thickBot="1">
      <c r="A57" s="51"/>
      <c r="B57" s="58" t="s">
        <v>61</v>
      </c>
      <c r="C57" s="121">
        <v>5</v>
      </c>
      <c r="D57" s="122">
        <v>35.11</v>
      </c>
      <c r="E57" s="123">
        <v>5</v>
      </c>
      <c r="F57" s="124">
        <v>17.169999999999998</v>
      </c>
      <c r="G57" s="121">
        <v>2</v>
      </c>
      <c r="H57" s="122">
        <v>21.5</v>
      </c>
      <c r="I57" s="125">
        <v>38</v>
      </c>
      <c r="J57" s="126">
        <v>174.55789000000001</v>
      </c>
      <c r="K57" s="127">
        <v>21</v>
      </c>
      <c r="L57" s="128">
        <v>79.082629999999995</v>
      </c>
      <c r="M57" s="129">
        <v>2</v>
      </c>
      <c r="N57" s="130">
        <v>14.07526</v>
      </c>
      <c r="O57" s="30">
        <v>2</v>
      </c>
      <c r="P57" s="37">
        <v>1.4643900000000001</v>
      </c>
      <c r="Q57" s="39"/>
      <c r="R57" s="40"/>
    </row>
    <row r="58" spans="1:18" s="1" customFormat="1" ht="39.9" hidden="1" customHeight="1" thickBot="1">
      <c r="A58" s="51"/>
      <c r="B58" s="58" t="s">
        <v>62</v>
      </c>
      <c r="C58" s="121">
        <v>0</v>
      </c>
      <c r="D58" s="122">
        <v>0</v>
      </c>
      <c r="E58" s="123">
        <v>0</v>
      </c>
      <c r="F58" s="124">
        <v>0</v>
      </c>
      <c r="G58" s="121">
        <v>0</v>
      </c>
      <c r="H58" s="122">
        <v>0</v>
      </c>
      <c r="I58" s="125">
        <v>25</v>
      </c>
      <c r="J58" s="126">
        <v>93.649199999999979</v>
      </c>
      <c r="K58" s="127">
        <v>5</v>
      </c>
      <c r="L58" s="128">
        <v>17.281690000000001</v>
      </c>
      <c r="M58" s="129">
        <v>0</v>
      </c>
      <c r="N58" s="130">
        <v>0</v>
      </c>
      <c r="O58" s="30">
        <v>0</v>
      </c>
      <c r="P58" s="37">
        <v>0</v>
      </c>
      <c r="Q58" s="39"/>
      <c r="R58" s="40"/>
    </row>
    <row r="59" spans="1:18" s="1" customFormat="1" ht="39.9" hidden="1" customHeight="1" thickBot="1">
      <c r="A59" s="51"/>
      <c r="B59" s="92" t="s">
        <v>7</v>
      </c>
      <c r="C59" s="106">
        <f>SUM(C37:C58)</f>
        <v>114</v>
      </c>
      <c r="D59" s="106">
        <f t="shared" ref="D59:P59" si="1">SUM(D37:D58)</f>
        <v>1058.4559999999999</v>
      </c>
      <c r="E59" s="106">
        <f t="shared" si="1"/>
        <v>114</v>
      </c>
      <c r="F59" s="106">
        <f t="shared" si="1"/>
        <v>500.14043099999992</v>
      </c>
      <c r="G59" s="106">
        <f t="shared" si="1"/>
        <v>51</v>
      </c>
      <c r="H59" s="106">
        <f t="shared" si="1"/>
        <v>396.90300000000002</v>
      </c>
      <c r="I59" s="106">
        <f t="shared" si="1"/>
        <v>1923</v>
      </c>
      <c r="J59" s="106">
        <f t="shared" si="1"/>
        <v>10394.650900000001</v>
      </c>
      <c r="K59" s="106">
        <f t="shared" si="1"/>
        <v>605</v>
      </c>
      <c r="L59" s="106">
        <f t="shared" si="1"/>
        <v>3169.980579999999</v>
      </c>
      <c r="M59" s="106">
        <f t="shared" si="1"/>
        <v>84</v>
      </c>
      <c r="N59" s="106">
        <f t="shared" si="1"/>
        <v>394.48055000000005</v>
      </c>
      <c r="O59" s="18">
        <f t="shared" si="1"/>
        <v>44</v>
      </c>
      <c r="P59" s="18">
        <f t="shared" si="1"/>
        <v>148.56858000000003</v>
      </c>
    </row>
    <row r="60" spans="1:18" s="1" customFormat="1" ht="39.9" hidden="1" customHeight="1">
      <c r="A60" s="51"/>
      <c r="B60" s="51"/>
      <c r="C60" s="146"/>
      <c r="D60" s="146"/>
      <c r="E60" s="146"/>
      <c r="F60" s="146"/>
      <c r="G60" s="146"/>
      <c r="H60" s="146"/>
      <c r="I60" s="52"/>
      <c r="J60" s="52"/>
      <c r="K60" s="147"/>
      <c r="L60" s="147"/>
      <c r="M60" s="147"/>
      <c r="N60" s="147"/>
    </row>
    <row r="61" spans="1:18" s="1" customFormat="1" ht="39.9" hidden="1" customHeight="1" thickBot="1">
      <c r="A61" s="51"/>
      <c r="B61" s="50" t="s">
        <v>10</v>
      </c>
      <c r="C61" s="51"/>
      <c r="D61" s="51"/>
      <c r="E61" s="51"/>
      <c r="F61" s="51"/>
      <c r="G61" s="51"/>
      <c r="H61" s="51"/>
      <c r="I61" s="52"/>
      <c r="J61" s="52"/>
      <c r="K61" s="51"/>
      <c r="L61" s="51"/>
      <c r="M61" s="51"/>
      <c r="N61" s="51"/>
      <c r="O61" s="9"/>
      <c r="P61" s="9"/>
    </row>
    <row r="62" spans="1:18" s="1" customFormat="1" ht="39.9" hidden="1" customHeight="1">
      <c r="A62" s="51"/>
      <c r="B62" s="310" t="s">
        <v>36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2"/>
      <c r="O62" s="9"/>
      <c r="P62" s="9"/>
    </row>
    <row r="63" spans="1:18" s="1" customFormat="1" ht="39.9" hidden="1" customHeight="1" thickBot="1">
      <c r="A63" s="51"/>
      <c r="B63" s="313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5"/>
      <c r="O63" s="9"/>
      <c r="P63" s="9"/>
    </row>
    <row r="64" spans="1:18" s="1" customFormat="1" ht="39.9" hidden="1" customHeight="1" thickBot="1">
      <c r="A64" s="51"/>
      <c r="B64" s="53"/>
      <c r="C64" s="54"/>
      <c r="D64" s="54"/>
      <c r="E64" s="54"/>
      <c r="F64" s="54"/>
      <c r="G64" s="54"/>
      <c r="H64" s="54"/>
      <c r="I64" s="55"/>
      <c r="J64" s="55"/>
      <c r="K64" s="56" t="s">
        <v>26</v>
      </c>
      <c r="L64" s="54"/>
      <c r="M64" s="54"/>
      <c r="N64" s="57"/>
      <c r="O64" s="9"/>
      <c r="P64" s="9"/>
    </row>
    <row r="65" spans="1:16" s="1" customFormat="1" ht="39.9" hidden="1" customHeight="1" thickBot="1">
      <c r="A65" s="51"/>
      <c r="B65" s="58" t="s">
        <v>41</v>
      </c>
      <c r="C65" s="308" t="s">
        <v>38</v>
      </c>
      <c r="D65" s="309"/>
      <c r="E65" s="308" t="s">
        <v>37</v>
      </c>
      <c r="F65" s="309"/>
      <c r="G65" s="308" t="s">
        <v>39</v>
      </c>
      <c r="H65" s="309"/>
      <c r="I65" s="316" t="s">
        <v>116</v>
      </c>
      <c r="J65" s="317"/>
      <c r="K65" s="308" t="s">
        <v>117</v>
      </c>
      <c r="L65" s="309"/>
      <c r="M65" s="308" t="s">
        <v>118</v>
      </c>
      <c r="N65" s="309"/>
      <c r="O65" s="9" t="s">
        <v>25</v>
      </c>
      <c r="P65" s="9"/>
    </row>
    <row r="66" spans="1:16" s="1" customFormat="1" ht="39.9" hidden="1" customHeight="1" thickBot="1">
      <c r="A66" s="51"/>
      <c r="B66" s="59"/>
      <c r="C66" s="60" t="s">
        <v>4</v>
      </c>
      <c r="D66" s="61" t="s">
        <v>5</v>
      </c>
      <c r="E66" s="62" t="s">
        <v>4</v>
      </c>
      <c r="F66" s="63" t="s">
        <v>5</v>
      </c>
      <c r="G66" s="60" t="s">
        <v>4</v>
      </c>
      <c r="H66" s="61" t="s">
        <v>5</v>
      </c>
      <c r="I66" s="62" t="s">
        <v>4</v>
      </c>
      <c r="J66" s="64" t="s">
        <v>5</v>
      </c>
      <c r="K66" s="64" t="s">
        <v>4</v>
      </c>
      <c r="L66" s="61" t="s">
        <v>5</v>
      </c>
      <c r="M66" s="64" t="s">
        <v>4</v>
      </c>
      <c r="N66" s="63" t="s">
        <v>5</v>
      </c>
      <c r="O66" s="22" t="s">
        <v>4</v>
      </c>
      <c r="P66" s="22" t="s">
        <v>5</v>
      </c>
    </row>
    <row r="67" spans="1:16" s="1" customFormat="1" ht="39.9" hidden="1" customHeight="1" thickBot="1">
      <c r="A67" s="51"/>
      <c r="B67" s="58" t="s">
        <v>42</v>
      </c>
      <c r="C67" s="109">
        <v>45</v>
      </c>
      <c r="D67" s="110">
        <v>773.65101000000004</v>
      </c>
      <c r="E67" s="111">
        <v>45</v>
      </c>
      <c r="F67" s="112">
        <v>155.482765</v>
      </c>
      <c r="G67" s="113">
        <v>23</v>
      </c>
      <c r="H67" s="114">
        <v>323.40669000000003</v>
      </c>
      <c r="I67" s="115">
        <v>283</v>
      </c>
      <c r="J67" s="116">
        <v>1511.6870700999996</v>
      </c>
      <c r="K67" s="117">
        <v>108</v>
      </c>
      <c r="L67" s="118">
        <v>515.52323460000002</v>
      </c>
      <c r="M67" s="119">
        <v>12</v>
      </c>
      <c r="N67" s="120">
        <v>25.228210200000003</v>
      </c>
      <c r="O67" s="28">
        <v>5</v>
      </c>
      <c r="P67" s="36">
        <v>9.514240899999999</v>
      </c>
    </row>
    <row r="68" spans="1:16" s="1" customFormat="1" ht="39.9" hidden="1" customHeight="1" thickBot="1">
      <c r="A68" s="51"/>
      <c r="B68" s="58" t="s">
        <v>43</v>
      </c>
      <c r="C68" s="121">
        <v>29</v>
      </c>
      <c r="D68" s="122">
        <v>298.07042999999999</v>
      </c>
      <c r="E68" s="123">
        <v>29</v>
      </c>
      <c r="F68" s="124">
        <v>58.033479999999997</v>
      </c>
      <c r="G68" s="121">
        <v>10</v>
      </c>
      <c r="H68" s="122">
        <v>76.632999999999996</v>
      </c>
      <c r="I68" s="125">
        <v>229</v>
      </c>
      <c r="J68" s="126">
        <v>848.83328289999974</v>
      </c>
      <c r="K68" s="127">
        <v>79</v>
      </c>
      <c r="L68" s="128">
        <v>268.87239829999999</v>
      </c>
      <c r="M68" s="129">
        <v>8</v>
      </c>
      <c r="N68" s="130">
        <v>17.989208099999999</v>
      </c>
      <c r="O68" s="28">
        <v>4</v>
      </c>
      <c r="P68" s="36">
        <v>3.0985771999999998</v>
      </c>
    </row>
    <row r="69" spans="1:16" s="1" customFormat="1" ht="39.9" hidden="1" customHeight="1" thickBot="1">
      <c r="A69" s="51"/>
      <c r="B69" s="58" t="s">
        <v>44</v>
      </c>
      <c r="C69" s="121">
        <v>5</v>
      </c>
      <c r="D69" s="122">
        <v>26</v>
      </c>
      <c r="E69" s="123">
        <v>5</v>
      </c>
      <c r="F69" s="124">
        <v>4.9706000000000001</v>
      </c>
      <c r="G69" s="121">
        <v>1</v>
      </c>
      <c r="H69" s="122">
        <v>2</v>
      </c>
      <c r="I69" s="125">
        <v>55</v>
      </c>
      <c r="J69" s="126">
        <v>164.67556569999999</v>
      </c>
      <c r="K69" s="127">
        <v>22</v>
      </c>
      <c r="L69" s="128">
        <v>55.083960100000006</v>
      </c>
      <c r="M69" s="129">
        <v>4</v>
      </c>
      <c r="N69" s="130">
        <v>1.7779782000000002</v>
      </c>
      <c r="O69" s="30">
        <v>1</v>
      </c>
      <c r="P69" s="37">
        <v>5.6236754000000007</v>
      </c>
    </row>
    <row r="70" spans="1:16" s="1" customFormat="1" ht="39.9" hidden="1" customHeight="1" thickBot="1">
      <c r="A70" s="51"/>
      <c r="B70" s="58" t="s">
        <v>45</v>
      </c>
      <c r="C70" s="121">
        <v>12</v>
      </c>
      <c r="D70" s="122">
        <v>107.28135</v>
      </c>
      <c r="E70" s="123">
        <v>12</v>
      </c>
      <c r="F70" s="124">
        <v>22.587949999999999</v>
      </c>
      <c r="G70" s="121">
        <v>6</v>
      </c>
      <c r="H70" s="122">
        <v>56.376820000000002</v>
      </c>
      <c r="I70" s="125">
        <v>64</v>
      </c>
      <c r="J70" s="126">
        <v>264.33559680000002</v>
      </c>
      <c r="K70" s="127">
        <v>26</v>
      </c>
      <c r="L70" s="128">
        <v>72.309985199999986</v>
      </c>
      <c r="M70" s="129">
        <v>10</v>
      </c>
      <c r="N70" s="130">
        <v>31.2950315</v>
      </c>
      <c r="O70" s="30">
        <v>1</v>
      </c>
      <c r="P70" s="37">
        <v>3.7057878000000004</v>
      </c>
    </row>
    <row r="71" spans="1:16" s="1" customFormat="1" ht="39.9" hidden="1" customHeight="1" thickBot="1">
      <c r="A71" s="51"/>
      <c r="B71" s="58" t="s">
        <v>46</v>
      </c>
      <c r="C71" s="121">
        <v>6</v>
      </c>
      <c r="D71" s="122">
        <v>65</v>
      </c>
      <c r="E71" s="123">
        <v>6</v>
      </c>
      <c r="F71" s="124">
        <v>39.229500000000002</v>
      </c>
      <c r="G71" s="121">
        <v>3</v>
      </c>
      <c r="H71" s="122">
        <v>32</v>
      </c>
      <c r="I71" s="125">
        <v>52</v>
      </c>
      <c r="J71" s="126">
        <v>258.06076390000004</v>
      </c>
      <c r="K71" s="127">
        <v>24</v>
      </c>
      <c r="L71" s="128">
        <v>89.596328999999983</v>
      </c>
      <c r="M71" s="129">
        <v>5</v>
      </c>
      <c r="N71" s="130">
        <v>6.7406600000000001</v>
      </c>
      <c r="O71" s="28">
        <v>1</v>
      </c>
      <c r="P71" s="36">
        <v>3.1571340000000001</v>
      </c>
    </row>
    <row r="72" spans="1:16" s="1" customFormat="1" ht="39.9" hidden="1" customHeight="1" thickBot="1">
      <c r="A72" s="51"/>
      <c r="B72" s="58" t="s">
        <v>47</v>
      </c>
      <c r="C72" s="127">
        <v>8</v>
      </c>
      <c r="D72" s="128">
        <v>136.61906999999999</v>
      </c>
      <c r="E72" s="131">
        <v>8</v>
      </c>
      <c r="F72" s="130">
        <v>22.897629999999999</v>
      </c>
      <c r="G72" s="127">
        <v>3</v>
      </c>
      <c r="H72" s="128">
        <v>22.019069999999999</v>
      </c>
      <c r="I72" s="125">
        <v>104</v>
      </c>
      <c r="J72" s="126">
        <v>415.33437810000004</v>
      </c>
      <c r="K72" s="127">
        <v>53</v>
      </c>
      <c r="L72" s="128">
        <v>139.27636189999998</v>
      </c>
      <c r="M72" s="129">
        <v>11</v>
      </c>
      <c r="N72" s="130">
        <v>13.8255249</v>
      </c>
      <c r="O72" s="30">
        <v>9</v>
      </c>
      <c r="P72" s="37">
        <v>21.036734099999997</v>
      </c>
    </row>
    <row r="73" spans="1:16" s="1" customFormat="1" ht="39.9" hidden="1" customHeight="1" thickBot="1">
      <c r="A73" s="51"/>
      <c r="B73" s="58" t="s">
        <v>48</v>
      </c>
      <c r="C73" s="121">
        <v>9</v>
      </c>
      <c r="D73" s="122">
        <v>75.756</v>
      </c>
      <c r="E73" s="123">
        <v>9</v>
      </c>
      <c r="F73" s="124">
        <v>31.769649999999999</v>
      </c>
      <c r="G73" s="121">
        <v>3</v>
      </c>
      <c r="H73" s="122">
        <v>52.25</v>
      </c>
      <c r="I73" s="125">
        <v>66</v>
      </c>
      <c r="J73" s="126">
        <v>248.21492140000001</v>
      </c>
      <c r="K73" s="127">
        <v>27</v>
      </c>
      <c r="L73" s="128">
        <v>117.025729</v>
      </c>
      <c r="M73" s="129">
        <v>8</v>
      </c>
      <c r="N73" s="130">
        <v>39.946800900000007</v>
      </c>
      <c r="O73" s="30">
        <v>6</v>
      </c>
      <c r="P73" s="37">
        <v>8.3808328999999997</v>
      </c>
    </row>
    <row r="74" spans="1:16" s="1" customFormat="1" ht="39.9" hidden="1" customHeight="1" thickBot="1">
      <c r="A74" s="51"/>
      <c r="B74" s="58" t="s">
        <v>49</v>
      </c>
      <c r="C74" s="121">
        <v>12</v>
      </c>
      <c r="D74" s="122">
        <v>144.16749999999999</v>
      </c>
      <c r="E74" s="123">
        <v>12</v>
      </c>
      <c r="F74" s="124">
        <v>36.571449999999999</v>
      </c>
      <c r="G74" s="121">
        <v>7</v>
      </c>
      <c r="H74" s="122">
        <v>94.347499999999997</v>
      </c>
      <c r="I74" s="125">
        <v>122</v>
      </c>
      <c r="J74" s="126">
        <v>616.5120543999999</v>
      </c>
      <c r="K74" s="127">
        <v>50</v>
      </c>
      <c r="L74" s="128">
        <v>282.09775469999994</v>
      </c>
      <c r="M74" s="129">
        <v>29</v>
      </c>
      <c r="N74" s="130">
        <v>120.7746333</v>
      </c>
      <c r="O74" s="30">
        <v>1</v>
      </c>
      <c r="P74" s="37">
        <v>1.0685144</v>
      </c>
    </row>
    <row r="75" spans="1:16" s="1" customFormat="1" ht="39.9" hidden="1" customHeight="1" thickBot="1">
      <c r="A75" s="51"/>
      <c r="B75" s="58" t="s">
        <v>50</v>
      </c>
      <c r="C75" s="121">
        <v>27</v>
      </c>
      <c r="D75" s="122">
        <v>492.9855</v>
      </c>
      <c r="E75" s="123">
        <v>27</v>
      </c>
      <c r="F75" s="124">
        <v>134.23629</v>
      </c>
      <c r="G75" s="121">
        <v>10</v>
      </c>
      <c r="H75" s="122">
        <v>142.72550000000001</v>
      </c>
      <c r="I75" s="115">
        <v>298</v>
      </c>
      <c r="J75" s="126">
        <v>1331.6334077000001</v>
      </c>
      <c r="K75" s="127">
        <v>131</v>
      </c>
      <c r="L75" s="128">
        <v>525.01528399999995</v>
      </c>
      <c r="M75" s="129">
        <v>47</v>
      </c>
      <c r="N75" s="130">
        <v>142.32708309999998</v>
      </c>
      <c r="O75" s="30">
        <v>12</v>
      </c>
      <c r="P75" s="37">
        <v>37.000113900000002</v>
      </c>
    </row>
    <row r="76" spans="1:16" s="1" customFormat="1" ht="39.9" hidden="1" customHeight="1" thickBot="1">
      <c r="A76" s="51"/>
      <c r="B76" s="58" t="s">
        <v>51</v>
      </c>
      <c r="C76" s="121">
        <v>7</v>
      </c>
      <c r="D76" s="122">
        <v>90.85</v>
      </c>
      <c r="E76" s="123">
        <v>7</v>
      </c>
      <c r="F76" s="124">
        <v>17.450641000000001</v>
      </c>
      <c r="G76" s="121">
        <v>2</v>
      </c>
      <c r="H76" s="122">
        <v>19</v>
      </c>
      <c r="I76" s="125">
        <v>76</v>
      </c>
      <c r="J76" s="126">
        <v>219.89521989999997</v>
      </c>
      <c r="K76" s="127">
        <v>31</v>
      </c>
      <c r="L76" s="128">
        <v>88.176891000000012</v>
      </c>
      <c r="M76" s="129">
        <v>8</v>
      </c>
      <c r="N76" s="130">
        <v>29.123240200000001</v>
      </c>
      <c r="O76" s="28">
        <v>2</v>
      </c>
      <c r="P76" s="36">
        <v>5.8030291000000007</v>
      </c>
    </row>
    <row r="77" spans="1:16" s="1" customFormat="1" ht="39.9" hidden="1" customHeight="1" thickBot="1">
      <c r="A77" s="51"/>
      <c r="B77" s="58" t="s">
        <v>52</v>
      </c>
      <c r="C77" s="121">
        <v>41</v>
      </c>
      <c r="D77" s="122">
        <v>612.86495000000002</v>
      </c>
      <c r="E77" s="123">
        <v>41</v>
      </c>
      <c r="F77" s="124">
        <v>115.69491640000001</v>
      </c>
      <c r="G77" s="121">
        <v>18</v>
      </c>
      <c r="H77" s="122">
        <v>210.33036000000001</v>
      </c>
      <c r="I77" s="125">
        <v>406</v>
      </c>
      <c r="J77" s="126">
        <v>1927.9287803999996</v>
      </c>
      <c r="K77" s="127">
        <v>190</v>
      </c>
      <c r="L77" s="128">
        <v>795.79341080000017</v>
      </c>
      <c r="M77" s="129">
        <v>19</v>
      </c>
      <c r="N77" s="130">
        <v>42.646152700000002</v>
      </c>
      <c r="O77" s="30">
        <v>13</v>
      </c>
      <c r="P77" s="37">
        <v>31.889449499999998</v>
      </c>
    </row>
    <row r="78" spans="1:16" s="1" customFormat="1" ht="39.9" hidden="1" customHeight="1" thickBot="1">
      <c r="A78" s="51"/>
      <c r="B78" s="58" t="s">
        <v>53</v>
      </c>
      <c r="C78" s="121">
        <v>13</v>
      </c>
      <c r="D78" s="122">
        <v>111.7236</v>
      </c>
      <c r="E78" s="123">
        <v>13</v>
      </c>
      <c r="F78" s="124">
        <v>17.970109999999998</v>
      </c>
      <c r="G78" s="121">
        <v>4</v>
      </c>
      <c r="H78" s="122">
        <v>67.5</v>
      </c>
      <c r="I78" s="125">
        <v>75</v>
      </c>
      <c r="J78" s="126">
        <v>207.68160579999997</v>
      </c>
      <c r="K78" s="127">
        <v>34</v>
      </c>
      <c r="L78" s="128">
        <v>111.30335239999998</v>
      </c>
      <c r="M78" s="129">
        <v>6</v>
      </c>
      <c r="N78" s="130">
        <v>9.9292636999999999</v>
      </c>
      <c r="O78" s="30">
        <v>8</v>
      </c>
      <c r="P78" s="37">
        <v>15.497125699999998</v>
      </c>
    </row>
    <row r="79" spans="1:16" s="1" customFormat="1" ht="39.9" hidden="1" customHeight="1" thickBot="1">
      <c r="A79" s="51"/>
      <c r="B79" s="58" t="s">
        <v>54</v>
      </c>
      <c r="C79" s="121">
        <v>10</v>
      </c>
      <c r="D79" s="122">
        <v>129.57</v>
      </c>
      <c r="E79" s="123">
        <v>10</v>
      </c>
      <c r="F79" s="124">
        <v>34.995280000000001</v>
      </c>
      <c r="G79" s="121">
        <v>3</v>
      </c>
      <c r="H79" s="122">
        <v>50</v>
      </c>
      <c r="I79" s="125">
        <v>65</v>
      </c>
      <c r="J79" s="126">
        <v>246.97554669999994</v>
      </c>
      <c r="K79" s="127">
        <v>32</v>
      </c>
      <c r="L79" s="128">
        <v>135.89303279999996</v>
      </c>
      <c r="M79" s="129">
        <v>4</v>
      </c>
      <c r="N79" s="130">
        <v>6.7071399999999999</v>
      </c>
      <c r="O79" s="28">
        <v>0</v>
      </c>
      <c r="P79" s="36">
        <v>0</v>
      </c>
    </row>
    <row r="80" spans="1:16" s="1" customFormat="1" ht="39.9" hidden="1" customHeight="1" thickBot="1">
      <c r="A80" s="51"/>
      <c r="B80" s="58" t="s">
        <v>55</v>
      </c>
      <c r="C80" s="121">
        <v>28</v>
      </c>
      <c r="D80" s="122">
        <v>275.15086000000002</v>
      </c>
      <c r="E80" s="123">
        <v>28</v>
      </c>
      <c r="F80" s="124">
        <v>59.555779999999999</v>
      </c>
      <c r="G80" s="121">
        <v>18</v>
      </c>
      <c r="H80" s="122">
        <v>178.73328000000001</v>
      </c>
      <c r="I80" s="125">
        <v>202</v>
      </c>
      <c r="J80" s="126">
        <v>1115.0625223999996</v>
      </c>
      <c r="K80" s="127">
        <v>88</v>
      </c>
      <c r="L80" s="128">
        <v>418.72387770000012</v>
      </c>
      <c r="M80" s="129">
        <v>9</v>
      </c>
      <c r="N80" s="130">
        <v>42.655493200000002</v>
      </c>
      <c r="O80" s="30">
        <v>5</v>
      </c>
      <c r="P80" s="37">
        <v>12.399507099999999</v>
      </c>
    </row>
    <row r="81" spans="1:16" s="1" customFormat="1" ht="39.9" hidden="1" customHeight="1" thickBot="1">
      <c r="A81" s="51"/>
      <c r="B81" s="58" t="s">
        <v>89</v>
      </c>
      <c r="C81" s="121">
        <v>5</v>
      </c>
      <c r="D81" s="122">
        <v>45.752200000000002</v>
      </c>
      <c r="E81" s="123">
        <v>5</v>
      </c>
      <c r="F81" s="124">
        <v>8.93</v>
      </c>
      <c r="G81" s="121">
        <v>2</v>
      </c>
      <c r="H81" s="122">
        <v>7.1722000000000001</v>
      </c>
      <c r="I81" s="125">
        <v>68</v>
      </c>
      <c r="J81" s="126">
        <v>262.6523024</v>
      </c>
      <c r="K81" s="127">
        <v>32</v>
      </c>
      <c r="L81" s="128">
        <v>110.9814563</v>
      </c>
      <c r="M81" s="129">
        <v>6</v>
      </c>
      <c r="N81" s="130">
        <v>15.870627199999999</v>
      </c>
      <c r="O81" s="30">
        <v>1</v>
      </c>
      <c r="P81" s="37">
        <v>1.8058437000000001</v>
      </c>
    </row>
    <row r="82" spans="1:16" s="1" customFormat="1" ht="39.9" hidden="1" customHeight="1" thickBot="1">
      <c r="A82" s="51"/>
      <c r="B82" s="58" t="s">
        <v>56</v>
      </c>
      <c r="C82" s="121">
        <v>14</v>
      </c>
      <c r="D82" s="122">
        <v>198.54060000000001</v>
      </c>
      <c r="E82" s="123">
        <v>14</v>
      </c>
      <c r="F82" s="124">
        <v>53.268079999999998</v>
      </c>
      <c r="G82" s="121">
        <v>11</v>
      </c>
      <c r="H82" s="122">
        <v>132.2406</v>
      </c>
      <c r="I82" s="125">
        <v>78</v>
      </c>
      <c r="J82" s="126">
        <v>356.5896307000001</v>
      </c>
      <c r="K82" s="127">
        <v>42</v>
      </c>
      <c r="L82" s="128">
        <v>185.48152309999998</v>
      </c>
      <c r="M82" s="129">
        <v>26</v>
      </c>
      <c r="N82" s="130">
        <v>126.56892689999999</v>
      </c>
      <c r="O82" s="30">
        <v>0</v>
      </c>
      <c r="P82" s="37">
        <v>0</v>
      </c>
    </row>
    <row r="83" spans="1:16" s="1" customFormat="1" ht="39.9" hidden="1" customHeight="1" thickBot="1">
      <c r="A83" s="51"/>
      <c r="B83" s="58" t="s">
        <v>57</v>
      </c>
      <c r="C83" s="121">
        <v>44</v>
      </c>
      <c r="D83" s="122">
        <v>787.34636</v>
      </c>
      <c r="E83" s="123">
        <v>44</v>
      </c>
      <c r="F83" s="124">
        <v>146.92160100000001</v>
      </c>
      <c r="G83" s="121">
        <v>19</v>
      </c>
      <c r="H83" s="122">
        <v>457.58713</v>
      </c>
      <c r="I83" s="125">
        <v>371</v>
      </c>
      <c r="J83" s="126">
        <v>1928.8378406000006</v>
      </c>
      <c r="K83" s="127">
        <v>159</v>
      </c>
      <c r="L83" s="128">
        <v>876.75742910000031</v>
      </c>
      <c r="M83" s="129">
        <v>7</v>
      </c>
      <c r="N83" s="130">
        <v>22.188230000000001</v>
      </c>
      <c r="O83" s="30">
        <v>7</v>
      </c>
      <c r="P83" s="37">
        <v>20.976718600000002</v>
      </c>
    </row>
    <row r="84" spans="1:16" s="1" customFormat="1" ht="39.9" hidden="1" customHeight="1" thickBot="1">
      <c r="A84" s="51"/>
      <c r="B84" s="58" t="s">
        <v>58</v>
      </c>
      <c r="C84" s="121">
        <v>6</v>
      </c>
      <c r="D84" s="122">
        <v>21.28</v>
      </c>
      <c r="E84" s="123">
        <v>6</v>
      </c>
      <c r="F84" s="124">
        <v>4.3809100000000001</v>
      </c>
      <c r="G84" s="121">
        <v>3</v>
      </c>
      <c r="H84" s="122">
        <v>12.92</v>
      </c>
      <c r="I84" s="125">
        <v>62</v>
      </c>
      <c r="J84" s="126">
        <v>209.41330219999998</v>
      </c>
      <c r="K84" s="127">
        <v>27</v>
      </c>
      <c r="L84" s="128">
        <v>112.78476610000001</v>
      </c>
      <c r="M84" s="129">
        <v>6</v>
      </c>
      <c r="N84" s="130">
        <v>26.2247798</v>
      </c>
      <c r="O84" s="30">
        <v>2</v>
      </c>
      <c r="P84" s="37">
        <v>3.5248615999999999</v>
      </c>
    </row>
    <row r="85" spans="1:16" s="1" customFormat="1" ht="39.9" hidden="1" customHeight="1" thickBot="1">
      <c r="A85" s="51"/>
      <c r="B85" s="58" t="s">
        <v>59</v>
      </c>
      <c r="C85" s="132">
        <v>27</v>
      </c>
      <c r="D85" s="133">
        <v>342.21478999999999</v>
      </c>
      <c r="E85" s="132">
        <v>27</v>
      </c>
      <c r="F85" s="133">
        <v>60.508389999999999</v>
      </c>
      <c r="G85" s="132">
        <v>10</v>
      </c>
      <c r="H85" s="133">
        <v>85.995869999999996</v>
      </c>
      <c r="I85" s="132">
        <v>152</v>
      </c>
      <c r="J85" s="134">
        <v>651.65643429999989</v>
      </c>
      <c r="K85" s="132">
        <v>59</v>
      </c>
      <c r="L85" s="135">
        <v>231.09169360000004</v>
      </c>
      <c r="M85" s="132">
        <v>1</v>
      </c>
      <c r="N85" s="134">
        <v>2.1077599999999999</v>
      </c>
      <c r="O85" s="31">
        <v>3</v>
      </c>
      <c r="P85" s="38">
        <v>9.1014441000000001</v>
      </c>
    </row>
    <row r="86" spans="1:16" s="1" customFormat="1" ht="39.9" hidden="1" customHeight="1" thickBot="1">
      <c r="A86" s="51"/>
      <c r="B86" s="58" t="s">
        <v>60</v>
      </c>
      <c r="C86" s="136">
        <v>4</v>
      </c>
      <c r="D86" s="137">
        <v>41.25</v>
      </c>
      <c r="E86" s="138">
        <v>4</v>
      </c>
      <c r="F86" s="139">
        <v>10.255599999999999</v>
      </c>
      <c r="G86" s="136">
        <v>3</v>
      </c>
      <c r="H86" s="137">
        <v>37.25</v>
      </c>
      <c r="I86" s="140">
        <v>35</v>
      </c>
      <c r="J86" s="141">
        <v>130.0326963</v>
      </c>
      <c r="K86" s="142">
        <v>20</v>
      </c>
      <c r="L86" s="143">
        <v>90.960520700000004</v>
      </c>
      <c r="M86" s="144">
        <v>3</v>
      </c>
      <c r="N86" s="145">
        <v>5.4144399999999999</v>
      </c>
      <c r="O86" s="30">
        <v>4</v>
      </c>
      <c r="P86" s="37">
        <v>8.5275348999999991</v>
      </c>
    </row>
    <row r="87" spans="1:16" s="1" customFormat="1" ht="39.9" hidden="1" customHeight="1" thickBot="1">
      <c r="A87" s="51"/>
      <c r="B87" s="58" t="s">
        <v>61</v>
      </c>
      <c r="C87" s="121">
        <v>12</v>
      </c>
      <c r="D87" s="122">
        <v>34.579300000000003</v>
      </c>
      <c r="E87" s="123">
        <v>12</v>
      </c>
      <c r="F87" s="124">
        <v>5.3790131000000008</v>
      </c>
      <c r="G87" s="121">
        <v>4</v>
      </c>
      <c r="H87" s="122">
        <v>8.56</v>
      </c>
      <c r="I87" s="125">
        <v>98</v>
      </c>
      <c r="J87" s="126">
        <v>447.57002330000006</v>
      </c>
      <c r="K87" s="127">
        <v>34</v>
      </c>
      <c r="L87" s="128">
        <v>207.89434799999998</v>
      </c>
      <c r="M87" s="129">
        <v>2</v>
      </c>
      <c r="N87" s="130">
        <v>1.9923900000000001</v>
      </c>
      <c r="O87" s="30">
        <v>0</v>
      </c>
      <c r="P87" s="37">
        <v>0</v>
      </c>
    </row>
    <row r="88" spans="1:16" s="1" customFormat="1" ht="39.9" hidden="1" customHeight="1" thickBot="1">
      <c r="A88" s="51"/>
      <c r="B88" s="58" t="s">
        <v>62</v>
      </c>
      <c r="C88" s="121">
        <v>4</v>
      </c>
      <c r="D88" s="122">
        <v>14.05</v>
      </c>
      <c r="E88" s="123">
        <v>4</v>
      </c>
      <c r="F88" s="124">
        <v>6.99275</v>
      </c>
      <c r="G88" s="121">
        <v>3</v>
      </c>
      <c r="H88" s="122">
        <v>11.05</v>
      </c>
      <c r="I88" s="125">
        <v>50</v>
      </c>
      <c r="J88" s="126">
        <v>156.58079670000001</v>
      </c>
      <c r="K88" s="127">
        <v>21</v>
      </c>
      <c r="L88" s="128">
        <v>79.879082800000006</v>
      </c>
      <c r="M88" s="129">
        <v>5</v>
      </c>
      <c r="N88" s="130">
        <v>13.70951</v>
      </c>
      <c r="O88" s="30">
        <v>1</v>
      </c>
      <c r="P88" s="37">
        <v>1.9417392000000002</v>
      </c>
    </row>
    <row r="89" spans="1:16" s="1" customFormat="1" ht="39.9" hidden="1" customHeight="1" thickBot="1">
      <c r="A89" s="51"/>
      <c r="B89" s="92" t="s">
        <v>7</v>
      </c>
      <c r="C89" s="106">
        <f t="shared" ref="C89:P89" si="2">SUM(C67:C88)</f>
        <v>368</v>
      </c>
      <c r="D89" s="106">
        <f t="shared" si="2"/>
        <v>4824.70352</v>
      </c>
      <c r="E89" s="106">
        <f t="shared" si="2"/>
        <v>368</v>
      </c>
      <c r="F89" s="106">
        <f t="shared" si="2"/>
        <v>1048.0823865</v>
      </c>
      <c r="G89" s="106">
        <f t="shared" si="2"/>
        <v>166</v>
      </c>
      <c r="H89" s="106">
        <f t="shared" si="2"/>
        <v>2080.0980199999999</v>
      </c>
      <c r="I89" s="106">
        <f t="shared" si="2"/>
        <v>3011</v>
      </c>
      <c r="J89" s="106">
        <f t="shared" si="2"/>
        <v>13520.163742700001</v>
      </c>
      <c r="K89" s="106">
        <f t="shared" si="2"/>
        <v>1289</v>
      </c>
      <c r="L89" s="106">
        <f t="shared" si="2"/>
        <v>5510.5224212000012</v>
      </c>
      <c r="M89" s="106">
        <f t="shared" si="2"/>
        <v>236</v>
      </c>
      <c r="N89" s="106">
        <f t="shared" si="2"/>
        <v>745.04308389999983</v>
      </c>
      <c r="O89" s="18">
        <f t="shared" si="2"/>
        <v>86</v>
      </c>
      <c r="P89" s="18">
        <f t="shared" si="2"/>
        <v>204.05286410000002</v>
      </c>
    </row>
    <row r="90" spans="1:16" s="1" customFormat="1" ht="39.9" hidden="1" customHeight="1">
      <c r="A90" s="51"/>
      <c r="B90" s="51"/>
      <c r="C90" s="146"/>
      <c r="D90" s="146"/>
      <c r="E90" s="146"/>
      <c r="F90" s="146"/>
      <c r="G90" s="146"/>
      <c r="H90" s="146"/>
      <c r="I90" s="52"/>
      <c r="J90" s="52"/>
      <c r="K90" s="147"/>
      <c r="L90" s="147"/>
      <c r="M90" s="147"/>
      <c r="N90" s="147"/>
    </row>
    <row r="91" spans="1:16" s="1" customFormat="1" ht="39.9" hidden="1" customHeight="1" thickBot="1">
      <c r="A91" s="51"/>
      <c r="B91" s="50" t="s">
        <v>73</v>
      </c>
      <c r="C91" s="51"/>
      <c r="D91" s="51"/>
      <c r="E91" s="51"/>
      <c r="F91" s="51"/>
      <c r="G91" s="51"/>
      <c r="H91" s="51"/>
      <c r="I91" s="52"/>
      <c r="J91" s="52"/>
      <c r="K91" s="51"/>
      <c r="L91" s="51"/>
      <c r="M91" s="51"/>
      <c r="N91" s="51"/>
      <c r="O91" s="9"/>
      <c r="P91" s="9"/>
    </row>
    <row r="92" spans="1:16" s="1" customFormat="1" ht="39.9" hidden="1" customHeight="1">
      <c r="A92" s="51"/>
      <c r="B92" s="310" t="s">
        <v>36</v>
      </c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2"/>
      <c r="O92" s="9"/>
      <c r="P92" s="9"/>
    </row>
    <row r="93" spans="1:16" s="1" customFormat="1" ht="39.9" hidden="1" customHeight="1" thickBot="1">
      <c r="A93" s="51"/>
      <c r="B93" s="313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5"/>
      <c r="O93" s="9"/>
      <c r="P93" s="9"/>
    </row>
    <row r="94" spans="1:16" s="1" customFormat="1" ht="39.9" hidden="1" customHeight="1" thickBot="1">
      <c r="A94" s="51"/>
      <c r="B94" s="53"/>
      <c r="C94" s="54"/>
      <c r="D94" s="54"/>
      <c r="E94" s="54"/>
      <c r="F94" s="54"/>
      <c r="G94" s="54"/>
      <c r="H94" s="54"/>
      <c r="I94" s="55"/>
      <c r="J94" s="55"/>
      <c r="K94" s="56" t="s">
        <v>26</v>
      </c>
      <c r="L94" s="54"/>
      <c r="M94" s="54"/>
      <c r="N94" s="57"/>
      <c r="O94" s="9"/>
      <c r="P94" s="9"/>
    </row>
    <row r="95" spans="1:16" s="1" customFormat="1" ht="39.9" hidden="1" customHeight="1" thickBot="1">
      <c r="A95" s="51"/>
      <c r="B95" s="58" t="s">
        <v>41</v>
      </c>
      <c r="C95" s="308" t="s">
        <v>38</v>
      </c>
      <c r="D95" s="309"/>
      <c r="E95" s="308" t="s">
        <v>37</v>
      </c>
      <c r="F95" s="309"/>
      <c r="G95" s="308" t="s">
        <v>39</v>
      </c>
      <c r="H95" s="309"/>
      <c r="I95" s="316" t="s">
        <v>116</v>
      </c>
      <c r="J95" s="317"/>
      <c r="K95" s="308" t="s">
        <v>117</v>
      </c>
      <c r="L95" s="309"/>
      <c r="M95" s="308" t="s">
        <v>118</v>
      </c>
      <c r="N95" s="309"/>
      <c r="O95" s="9" t="s">
        <v>25</v>
      </c>
      <c r="P95" s="9"/>
    </row>
    <row r="96" spans="1:16" s="1" customFormat="1" ht="39.9" hidden="1" customHeight="1" thickBot="1">
      <c r="A96" s="51"/>
      <c r="B96" s="59"/>
      <c r="C96" s="60" t="s">
        <v>4</v>
      </c>
      <c r="D96" s="61" t="s">
        <v>5</v>
      </c>
      <c r="E96" s="62" t="s">
        <v>4</v>
      </c>
      <c r="F96" s="63" t="s">
        <v>5</v>
      </c>
      <c r="G96" s="60" t="s">
        <v>4</v>
      </c>
      <c r="H96" s="61" t="s">
        <v>5</v>
      </c>
      <c r="I96" s="62" t="s">
        <v>4</v>
      </c>
      <c r="J96" s="64" t="s">
        <v>5</v>
      </c>
      <c r="K96" s="64" t="s">
        <v>4</v>
      </c>
      <c r="L96" s="61" t="s">
        <v>5</v>
      </c>
      <c r="M96" s="64" t="s">
        <v>4</v>
      </c>
      <c r="N96" s="63" t="s">
        <v>5</v>
      </c>
      <c r="O96" s="22" t="s">
        <v>4</v>
      </c>
      <c r="P96" s="22" t="s">
        <v>5</v>
      </c>
    </row>
    <row r="97" spans="1:16" s="1" customFormat="1" ht="39.9" hidden="1" customHeight="1" thickBot="1">
      <c r="A97" s="51"/>
      <c r="B97" s="58" t="s">
        <v>42</v>
      </c>
      <c r="C97" s="109">
        <v>3</v>
      </c>
      <c r="D97" s="148">
        <v>12</v>
      </c>
      <c r="E97" s="111">
        <v>2</v>
      </c>
      <c r="F97" s="149">
        <v>5</v>
      </c>
      <c r="G97" s="113">
        <v>1</v>
      </c>
      <c r="H97" s="150">
        <v>5</v>
      </c>
      <c r="I97" s="151">
        <v>36.57109299433467</v>
      </c>
      <c r="J97" s="116">
        <v>137.18267237805719</v>
      </c>
      <c r="K97" s="152">
        <v>15.047533508359818</v>
      </c>
      <c r="L97" s="118">
        <v>56.028050297084427</v>
      </c>
      <c r="M97" s="119"/>
      <c r="N97" s="153"/>
      <c r="O97" s="28">
        <v>3</v>
      </c>
      <c r="P97" s="28">
        <v>5</v>
      </c>
    </row>
    <row r="98" spans="1:16" s="1" customFormat="1" ht="39.9" hidden="1" customHeight="1" thickBot="1">
      <c r="A98" s="51"/>
      <c r="B98" s="58" t="s">
        <v>43</v>
      </c>
      <c r="C98" s="121">
        <v>2</v>
      </c>
      <c r="D98" s="154">
        <v>13</v>
      </c>
      <c r="E98" s="123">
        <v>2</v>
      </c>
      <c r="F98" s="155">
        <v>7.5</v>
      </c>
      <c r="G98" s="121">
        <v>1</v>
      </c>
      <c r="H98" s="154">
        <v>6</v>
      </c>
      <c r="I98" s="156">
        <v>14.097026643385632</v>
      </c>
      <c r="J98" s="126">
        <v>58.108394990390295</v>
      </c>
      <c r="K98" s="157">
        <v>5.4222367379753047</v>
      </c>
      <c r="L98" s="128">
        <v>20.189179343525069</v>
      </c>
      <c r="M98" s="129"/>
      <c r="N98" s="158"/>
      <c r="O98" s="28">
        <v>1</v>
      </c>
      <c r="P98" s="28">
        <v>3</v>
      </c>
    </row>
    <row r="99" spans="1:16" s="1" customFormat="1" ht="39.9" hidden="1" customHeight="1" thickBot="1">
      <c r="A99" s="51"/>
      <c r="B99" s="58" t="s">
        <v>44</v>
      </c>
      <c r="C99" s="121">
        <v>1</v>
      </c>
      <c r="D99" s="154">
        <v>8</v>
      </c>
      <c r="E99" s="123">
        <v>1</v>
      </c>
      <c r="F99" s="155">
        <v>2</v>
      </c>
      <c r="G99" s="121"/>
      <c r="H99" s="154"/>
      <c r="I99" s="156">
        <v>11.363611240217569</v>
      </c>
      <c r="J99" s="126">
        <v>46.644692049694122</v>
      </c>
      <c r="K99" s="157">
        <v>4.6452698883264034</v>
      </c>
      <c r="L99" s="128">
        <v>17.296217669300439</v>
      </c>
      <c r="M99" s="129"/>
      <c r="N99" s="158"/>
      <c r="O99" s="30"/>
      <c r="P99" s="30"/>
    </row>
    <row r="100" spans="1:16" s="1" customFormat="1" ht="39.9" hidden="1" customHeight="1" thickBot="1">
      <c r="A100" s="51"/>
      <c r="B100" s="58" t="s">
        <v>45</v>
      </c>
      <c r="C100" s="121">
        <v>1</v>
      </c>
      <c r="D100" s="154">
        <v>7</v>
      </c>
      <c r="E100" s="123">
        <v>1</v>
      </c>
      <c r="F100" s="155">
        <v>2.5</v>
      </c>
      <c r="G100" s="121">
        <v>1</v>
      </c>
      <c r="H100" s="154">
        <v>7</v>
      </c>
      <c r="I100" s="156">
        <v>11.575678018264725</v>
      </c>
      <c r="J100" s="126">
        <v>46.435464217970782</v>
      </c>
      <c r="K100" s="157">
        <v>4.740324343336642</v>
      </c>
      <c r="L100" s="128">
        <v>17.650143831572603</v>
      </c>
      <c r="M100" s="129"/>
      <c r="N100" s="158"/>
      <c r="O100" s="30"/>
      <c r="P100" s="30"/>
    </row>
    <row r="101" spans="1:16" s="1" customFormat="1" ht="39.9" hidden="1" customHeight="1" thickBot="1">
      <c r="A101" s="51"/>
      <c r="B101" s="58" t="s">
        <v>46</v>
      </c>
      <c r="C101" s="121"/>
      <c r="D101" s="154"/>
      <c r="E101" s="123"/>
      <c r="F101" s="155"/>
      <c r="G101" s="121"/>
      <c r="H101" s="154"/>
      <c r="I101" s="156">
        <v>14.724810632230831</v>
      </c>
      <c r="J101" s="126">
        <v>54.907093597296708</v>
      </c>
      <c r="K101" s="157">
        <v>6.6000854196239018</v>
      </c>
      <c r="L101" s="128">
        <v>24.574786136897508</v>
      </c>
      <c r="M101" s="129"/>
      <c r="N101" s="158"/>
      <c r="O101" s="28"/>
      <c r="P101" s="28"/>
    </row>
    <row r="102" spans="1:16" s="1" customFormat="1" ht="39.9" hidden="1" customHeight="1" thickBot="1">
      <c r="A102" s="51"/>
      <c r="B102" s="58" t="s">
        <v>47</v>
      </c>
      <c r="C102" s="127">
        <v>1</v>
      </c>
      <c r="D102" s="159">
        <v>4.5</v>
      </c>
      <c r="E102" s="131">
        <v>1</v>
      </c>
      <c r="F102" s="158">
        <v>1.5</v>
      </c>
      <c r="G102" s="127">
        <v>1</v>
      </c>
      <c r="H102" s="159">
        <v>6</v>
      </c>
      <c r="I102" s="156">
        <v>10.017448214353008</v>
      </c>
      <c r="J102" s="126">
        <v>38.125007851068368</v>
      </c>
      <c r="K102" s="157">
        <v>4.0418807391309803</v>
      </c>
      <c r="L102" s="128">
        <v>15.0495559435728</v>
      </c>
      <c r="M102" s="129"/>
      <c r="N102" s="158"/>
      <c r="O102" s="30"/>
      <c r="P102" s="30"/>
    </row>
    <row r="103" spans="1:16" s="1" customFormat="1" ht="39.9" hidden="1" customHeight="1" thickBot="1">
      <c r="A103" s="51"/>
      <c r="B103" s="58" t="s">
        <v>48</v>
      </c>
      <c r="C103" s="121"/>
      <c r="D103" s="154"/>
      <c r="E103" s="123"/>
      <c r="F103" s="155"/>
      <c r="G103" s="121"/>
      <c r="H103" s="154"/>
      <c r="I103" s="156">
        <v>34.244174507266948</v>
      </c>
      <c r="J103" s="126">
        <v>127.69251447737008</v>
      </c>
      <c r="K103" s="157">
        <v>15.349228082957529</v>
      </c>
      <c r="L103" s="128">
        <v>57.151381159948251</v>
      </c>
      <c r="M103" s="129"/>
      <c r="N103" s="158"/>
      <c r="O103" s="30">
        <v>2</v>
      </c>
      <c r="P103" s="30">
        <v>3.5</v>
      </c>
    </row>
    <row r="104" spans="1:16" s="1" customFormat="1" ht="39.9" hidden="1" customHeight="1" thickBot="1">
      <c r="A104" s="51"/>
      <c r="B104" s="58" t="s">
        <v>49</v>
      </c>
      <c r="C104" s="121"/>
      <c r="D104" s="154"/>
      <c r="E104" s="123"/>
      <c r="F104" s="155"/>
      <c r="G104" s="121"/>
      <c r="H104" s="154"/>
      <c r="I104" s="156">
        <v>27.365834662780912</v>
      </c>
      <c r="J104" s="126">
        <v>102.04399110630976</v>
      </c>
      <c r="K104" s="157">
        <v>12.266157498712426</v>
      </c>
      <c r="L104" s="128">
        <v>45.671863027120736</v>
      </c>
      <c r="M104" s="129"/>
      <c r="N104" s="158"/>
      <c r="O104" s="30">
        <v>1</v>
      </c>
      <c r="P104" s="30">
        <v>2</v>
      </c>
    </row>
    <row r="105" spans="1:16" s="1" customFormat="1" ht="39.9" hidden="1" customHeight="1" thickBot="1">
      <c r="A105" s="51"/>
      <c r="B105" s="58" t="s">
        <v>50</v>
      </c>
      <c r="C105" s="121">
        <v>3</v>
      </c>
      <c r="D105" s="154">
        <v>18.5</v>
      </c>
      <c r="E105" s="123">
        <v>3</v>
      </c>
      <c r="F105" s="155">
        <v>7</v>
      </c>
      <c r="G105" s="121">
        <v>2</v>
      </c>
      <c r="H105" s="154">
        <v>11</v>
      </c>
      <c r="I105" s="151">
        <v>165.24030550077256</v>
      </c>
      <c r="J105" s="126">
        <v>623.4750901302649</v>
      </c>
      <c r="K105" s="157">
        <v>72.72079088522365</v>
      </c>
      <c r="L105" s="128">
        <v>270.76890223221574</v>
      </c>
      <c r="M105" s="129"/>
      <c r="N105" s="158"/>
      <c r="O105" s="30">
        <v>6</v>
      </c>
      <c r="P105" s="30">
        <v>10</v>
      </c>
    </row>
    <row r="106" spans="1:16" s="1" customFormat="1" ht="39.9" hidden="1" customHeight="1" thickBot="1">
      <c r="A106" s="51"/>
      <c r="B106" s="58" t="s">
        <v>51</v>
      </c>
      <c r="C106" s="121"/>
      <c r="D106" s="154"/>
      <c r="E106" s="123"/>
      <c r="F106" s="155"/>
      <c r="G106" s="121"/>
      <c r="H106" s="154"/>
      <c r="I106" s="156">
        <v>14.263795897345711</v>
      </c>
      <c r="J106" s="126">
        <v>53.188023666260506</v>
      </c>
      <c r="K106" s="157">
        <v>6.3934453000364284</v>
      </c>
      <c r="L106" s="128">
        <v>23.805381436305851</v>
      </c>
      <c r="M106" s="129"/>
      <c r="N106" s="158"/>
      <c r="O106" s="28"/>
      <c r="P106" s="28"/>
    </row>
    <row r="107" spans="1:16" s="1" customFormat="1" ht="39.9" hidden="1" customHeight="1" thickBot="1">
      <c r="A107" s="51"/>
      <c r="B107" s="58" t="s">
        <v>52</v>
      </c>
      <c r="C107" s="121">
        <v>4</v>
      </c>
      <c r="D107" s="154">
        <v>25</v>
      </c>
      <c r="E107" s="123">
        <v>5</v>
      </c>
      <c r="F107" s="155">
        <v>8</v>
      </c>
      <c r="G107" s="121">
        <v>1</v>
      </c>
      <c r="H107" s="154">
        <v>8</v>
      </c>
      <c r="I107" s="156">
        <v>185.56604318715694</v>
      </c>
      <c r="J107" s="126">
        <v>702.03850163930315</v>
      </c>
      <c r="K107" s="157">
        <v>81.383144698330554</v>
      </c>
      <c r="L107" s="128">
        <v>303.02234728101803</v>
      </c>
      <c r="M107" s="129"/>
      <c r="N107" s="158"/>
      <c r="O107" s="30">
        <v>8</v>
      </c>
      <c r="P107" s="30">
        <v>12</v>
      </c>
    </row>
    <row r="108" spans="1:16" s="1" customFormat="1" ht="39.9" hidden="1" customHeight="1" thickBot="1">
      <c r="A108" s="51"/>
      <c r="B108" s="58" t="s">
        <v>53</v>
      </c>
      <c r="C108" s="121"/>
      <c r="D108" s="154"/>
      <c r="E108" s="123"/>
      <c r="F108" s="155"/>
      <c r="G108" s="121"/>
      <c r="H108" s="154"/>
      <c r="I108" s="156">
        <v>9.5337847174243482</v>
      </c>
      <c r="J108" s="126">
        <v>35.550366173828934</v>
      </c>
      <c r="K108" s="157">
        <v>4.2733176730689522</v>
      </c>
      <c r="L108" s="128">
        <v>15.911289208235459</v>
      </c>
      <c r="M108" s="129"/>
      <c r="N108" s="158"/>
      <c r="O108" s="30"/>
      <c r="P108" s="30"/>
    </row>
    <row r="109" spans="1:16" s="1" customFormat="1" ht="39.9" hidden="1" customHeight="1" thickBot="1">
      <c r="A109" s="51"/>
      <c r="B109" s="58" t="s">
        <v>54</v>
      </c>
      <c r="C109" s="121"/>
      <c r="D109" s="154"/>
      <c r="E109" s="123"/>
      <c r="F109" s="155"/>
      <c r="G109" s="121"/>
      <c r="H109" s="154"/>
      <c r="I109" s="156">
        <v>10.621779491753239</v>
      </c>
      <c r="J109" s="126">
        <v>39.607371211074408</v>
      </c>
      <c r="K109" s="157">
        <v>4.760988355295388</v>
      </c>
      <c r="L109" s="128">
        <v>17.727084301631763</v>
      </c>
      <c r="M109" s="129"/>
      <c r="N109" s="158"/>
      <c r="O109" s="28"/>
      <c r="P109" s="28"/>
    </row>
    <row r="110" spans="1:16" s="1" customFormat="1" ht="39.9" hidden="1" customHeight="1" thickBot="1">
      <c r="A110" s="51"/>
      <c r="B110" s="58" t="s">
        <v>55</v>
      </c>
      <c r="C110" s="121">
        <v>3</v>
      </c>
      <c r="D110" s="154">
        <v>21</v>
      </c>
      <c r="E110" s="123">
        <v>3</v>
      </c>
      <c r="F110" s="155">
        <v>9</v>
      </c>
      <c r="G110" s="121">
        <v>1</v>
      </c>
      <c r="H110" s="154">
        <v>6</v>
      </c>
      <c r="I110" s="156">
        <v>41.042935922720368</v>
      </c>
      <c r="J110" s="126">
        <v>162.85765070910853</v>
      </c>
      <c r="K110" s="157">
        <v>17.051942668358311</v>
      </c>
      <c r="L110" s="128">
        <v>63.491275892823502</v>
      </c>
      <c r="M110" s="129"/>
      <c r="N110" s="158"/>
      <c r="O110" s="30">
        <v>1</v>
      </c>
      <c r="P110" s="30">
        <v>3</v>
      </c>
    </row>
    <row r="111" spans="1:16" s="1" customFormat="1" ht="39.9" hidden="1" customHeight="1" thickBot="1">
      <c r="A111" s="51"/>
      <c r="B111" s="58" t="s">
        <v>89</v>
      </c>
      <c r="C111" s="121"/>
      <c r="D111" s="154"/>
      <c r="E111" s="123"/>
      <c r="F111" s="155"/>
      <c r="G111" s="121"/>
      <c r="H111" s="154"/>
      <c r="I111" s="156">
        <v>11.092014521336065</v>
      </c>
      <c r="J111" s="126">
        <v>41.360822540731348</v>
      </c>
      <c r="K111" s="157">
        <v>4.9717612772746129</v>
      </c>
      <c r="L111" s="128">
        <v>18.51187709623526</v>
      </c>
      <c r="M111" s="129"/>
      <c r="N111" s="158"/>
      <c r="O111" s="30"/>
      <c r="P111" s="30"/>
    </row>
    <row r="112" spans="1:16" s="1" customFormat="1" ht="39.9" hidden="1" customHeight="1" thickBot="1">
      <c r="A112" s="51"/>
      <c r="B112" s="58" t="s">
        <v>56</v>
      </c>
      <c r="C112" s="121"/>
      <c r="D112" s="154"/>
      <c r="E112" s="123"/>
      <c r="F112" s="155"/>
      <c r="G112" s="121"/>
      <c r="H112" s="154"/>
      <c r="I112" s="156">
        <v>14.669488864044617</v>
      </c>
      <c r="J112" s="126">
        <v>54.700805205572365</v>
      </c>
      <c r="K112" s="157">
        <v>6.5752886052734052</v>
      </c>
      <c r="L112" s="128">
        <v>24.482457572826512</v>
      </c>
      <c r="M112" s="129"/>
      <c r="N112" s="158"/>
      <c r="O112" s="30"/>
      <c r="P112" s="30"/>
    </row>
    <row r="113" spans="1:16" s="1" customFormat="1" ht="39.9" hidden="1" customHeight="1" thickBot="1">
      <c r="A113" s="51"/>
      <c r="B113" s="58" t="s">
        <v>57</v>
      </c>
      <c r="C113" s="121"/>
      <c r="D113" s="154"/>
      <c r="E113" s="123"/>
      <c r="F113" s="155"/>
      <c r="G113" s="121"/>
      <c r="H113" s="154"/>
      <c r="I113" s="156">
        <v>25.733842501287587</v>
      </c>
      <c r="J113" s="126">
        <v>95.958483550441585</v>
      </c>
      <c r="K113" s="157">
        <v>11.534651475372771</v>
      </c>
      <c r="L113" s="128">
        <v>42.948170387026273</v>
      </c>
      <c r="M113" s="129"/>
      <c r="N113" s="158"/>
      <c r="O113" s="30">
        <v>1</v>
      </c>
      <c r="P113" s="30">
        <v>2.5</v>
      </c>
    </row>
    <row r="114" spans="1:16" s="1" customFormat="1" ht="39.9" hidden="1" customHeight="1" thickBot="1">
      <c r="A114" s="51"/>
      <c r="B114" s="58" t="s">
        <v>58</v>
      </c>
      <c r="C114" s="121">
        <v>2</v>
      </c>
      <c r="D114" s="154">
        <v>10</v>
      </c>
      <c r="E114" s="123">
        <v>2</v>
      </c>
      <c r="F114" s="155">
        <v>4.5</v>
      </c>
      <c r="G114" s="121">
        <v>1</v>
      </c>
      <c r="H114" s="154">
        <v>5</v>
      </c>
      <c r="I114" s="156">
        <v>80.501589056238785</v>
      </c>
      <c r="J114" s="126">
        <v>302.72322785684679</v>
      </c>
      <c r="K114" s="157">
        <v>35.186679563354986</v>
      </c>
      <c r="L114" s="128">
        <v>131.01423241674729</v>
      </c>
      <c r="M114" s="129"/>
      <c r="N114" s="158"/>
      <c r="O114" s="30">
        <v>2</v>
      </c>
      <c r="P114" s="30">
        <v>2</v>
      </c>
    </row>
    <row r="115" spans="1:16" s="1" customFormat="1" ht="39.9" hidden="1" customHeight="1" thickBot="1">
      <c r="A115" s="51"/>
      <c r="B115" s="58" t="s">
        <v>59</v>
      </c>
      <c r="C115" s="132"/>
      <c r="D115" s="160"/>
      <c r="E115" s="132"/>
      <c r="F115" s="160"/>
      <c r="G115" s="132"/>
      <c r="H115" s="160"/>
      <c r="I115" s="161">
        <v>8.0308766816988459</v>
      </c>
      <c r="J115" s="134">
        <v>29.946198198650876</v>
      </c>
      <c r="K115" s="161">
        <v>3.599670883213788</v>
      </c>
      <c r="L115" s="135">
        <v>13.403029884306658</v>
      </c>
      <c r="M115" s="132"/>
      <c r="N115" s="162"/>
      <c r="O115" s="31"/>
      <c r="P115" s="31"/>
    </row>
    <row r="116" spans="1:16" s="1" customFormat="1" ht="39.9" hidden="1" customHeight="1" thickBot="1">
      <c r="A116" s="51"/>
      <c r="B116" s="58" t="s">
        <v>60</v>
      </c>
      <c r="C116" s="136"/>
      <c r="D116" s="163"/>
      <c r="E116" s="138"/>
      <c r="F116" s="164"/>
      <c r="G116" s="136"/>
      <c r="H116" s="163"/>
      <c r="I116" s="165">
        <v>11.479266898639565</v>
      </c>
      <c r="J116" s="141">
        <v>42.80484128280176</v>
      </c>
      <c r="K116" s="166">
        <v>5.1453389777280885</v>
      </c>
      <c r="L116" s="143">
        <v>19.158177044732245</v>
      </c>
      <c r="M116" s="144"/>
      <c r="N116" s="167"/>
      <c r="O116" s="30"/>
      <c r="P116" s="30"/>
    </row>
    <row r="117" spans="1:16" s="1" customFormat="1" ht="39.9" hidden="1" customHeight="1" thickBot="1">
      <c r="A117" s="51"/>
      <c r="B117" s="58" t="s">
        <v>61</v>
      </c>
      <c r="C117" s="121"/>
      <c r="D117" s="154"/>
      <c r="E117" s="123"/>
      <c r="F117" s="155"/>
      <c r="G117" s="121"/>
      <c r="H117" s="154"/>
      <c r="I117" s="156">
        <v>9.4323614757496195</v>
      </c>
      <c r="J117" s="126">
        <v>35.172170789000965</v>
      </c>
      <c r="K117" s="157">
        <v>4.2278568467597069</v>
      </c>
      <c r="L117" s="128">
        <v>15.74202017410529</v>
      </c>
      <c r="M117" s="129"/>
      <c r="N117" s="158"/>
      <c r="O117" s="30"/>
      <c r="P117" s="30"/>
    </row>
    <row r="118" spans="1:16" s="1" customFormat="1" ht="39.9" hidden="1" customHeight="1" thickBot="1">
      <c r="A118" s="51"/>
      <c r="B118" s="58" t="s">
        <v>62</v>
      </c>
      <c r="C118" s="121"/>
      <c r="D118" s="154"/>
      <c r="E118" s="123"/>
      <c r="F118" s="155"/>
      <c r="G118" s="121"/>
      <c r="H118" s="154"/>
      <c r="I118" s="156">
        <v>6.8322383709975254</v>
      </c>
      <c r="J118" s="126">
        <v>25.476616377956713</v>
      </c>
      <c r="K118" s="157">
        <v>3.0624065722863567</v>
      </c>
      <c r="L118" s="128">
        <v>11.402577662768349</v>
      </c>
      <c r="M118" s="129"/>
      <c r="N118" s="158"/>
      <c r="O118" s="30"/>
      <c r="P118" s="30"/>
    </row>
    <row r="119" spans="1:16" s="1" customFormat="1" ht="39.9" hidden="1" customHeight="1" thickBot="1">
      <c r="A119" s="51"/>
      <c r="B119" s="92" t="s">
        <v>7</v>
      </c>
      <c r="C119" s="168">
        <v>20</v>
      </c>
      <c r="D119" s="168">
        <v>119</v>
      </c>
      <c r="E119" s="168">
        <v>20</v>
      </c>
      <c r="F119" s="168">
        <v>47</v>
      </c>
      <c r="G119" s="168">
        <v>9</v>
      </c>
      <c r="H119" s="168">
        <v>54</v>
      </c>
      <c r="I119" s="168">
        <v>754</v>
      </c>
      <c r="J119" s="168">
        <v>2856</v>
      </c>
      <c r="K119" s="168">
        <v>329</v>
      </c>
      <c r="L119" s="168">
        <v>1225</v>
      </c>
      <c r="M119" s="169"/>
      <c r="N119" s="169"/>
      <c r="O119" s="170">
        <v>25</v>
      </c>
      <c r="P119" s="170">
        <v>43</v>
      </c>
    </row>
    <row r="120" spans="1:16" s="1" customFormat="1" ht="39.9" hidden="1" customHeight="1">
      <c r="A120" s="51"/>
      <c r="B120" s="51"/>
      <c r="C120" s="146"/>
      <c r="D120" s="146"/>
      <c r="E120" s="146"/>
      <c r="F120" s="146"/>
      <c r="G120" s="146"/>
      <c r="H120" s="146"/>
      <c r="I120" s="52"/>
      <c r="J120" s="52"/>
      <c r="K120" s="147"/>
      <c r="L120" s="147"/>
      <c r="M120" s="147"/>
      <c r="N120" s="147"/>
    </row>
    <row r="121" spans="1:16" s="1" customFormat="1" ht="39.9" hidden="1" customHeight="1" thickBot="1">
      <c r="A121" s="51"/>
      <c r="B121" s="50" t="s">
        <v>63</v>
      </c>
      <c r="C121" s="51"/>
      <c r="D121" s="51"/>
      <c r="E121" s="51"/>
      <c r="F121" s="51"/>
      <c r="G121" s="51"/>
      <c r="H121" s="51"/>
      <c r="I121" s="52"/>
      <c r="J121" s="52"/>
      <c r="K121" s="51"/>
      <c r="L121" s="51"/>
      <c r="M121" s="51"/>
      <c r="N121" s="51"/>
      <c r="O121" s="9"/>
      <c r="P121" s="9"/>
    </row>
    <row r="122" spans="1:16" hidden="1">
      <c r="B122" s="310" t="s">
        <v>36</v>
      </c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2"/>
    </row>
    <row r="123" spans="1:16" ht="16.2" hidden="1" thickBot="1">
      <c r="B123" s="313"/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5"/>
    </row>
    <row r="124" spans="1:16" ht="25.2" hidden="1" thickBot="1">
      <c r="B124" s="53"/>
      <c r="C124" s="54"/>
      <c r="D124" s="54"/>
      <c r="E124" s="54"/>
      <c r="F124" s="54"/>
      <c r="G124" s="54"/>
      <c r="H124" s="54"/>
      <c r="I124" s="55"/>
      <c r="J124" s="55"/>
      <c r="K124" s="56" t="s">
        <v>26</v>
      </c>
      <c r="L124" s="54"/>
      <c r="M124" s="54"/>
      <c r="N124" s="57"/>
    </row>
    <row r="125" spans="1:16" ht="22.8" hidden="1" thickBot="1">
      <c r="B125" s="58" t="s">
        <v>41</v>
      </c>
      <c r="C125" s="308" t="s">
        <v>38</v>
      </c>
      <c r="D125" s="309"/>
      <c r="E125" s="308" t="s">
        <v>37</v>
      </c>
      <c r="F125" s="309"/>
      <c r="G125" s="308" t="s">
        <v>39</v>
      </c>
      <c r="H125" s="309"/>
      <c r="I125" s="316" t="s">
        <v>116</v>
      </c>
      <c r="J125" s="317"/>
      <c r="K125" s="308" t="s">
        <v>117</v>
      </c>
      <c r="L125" s="309"/>
      <c r="M125" s="308" t="s">
        <v>118</v>
      </c>
      <c r="N125" s="309"/>
      <c r="O125" s="9" t="s">
        <v>25</v>
      </c>
    </row>
    <row r="126" spans="1:16" ht="22.8" hidden="1" thickBot="1">
      <c r="B126" s="59"/>
      <c r="C126" s="60" t="s">
        <v>4</v>
      </c>
      <c r="D126" s="61" t="s">
        <v>5</v>
      </c>
      <c r="E126" s="62" t="s">
        <v>4</v>
      </c>
      <c r="F126" s="63" t="s">
        <v>5</v>
      </c>
      <c r="G126" s="60" t="s">
        <v>4</v>
      </c>
      <c r="H126" s="61" t="s">
        <v>5</v>
      </c>
      <c r="I126" s="62" t="s">
        <v>4</v>
      </c>
      <c r="J126" s="64" t="s">
        <v>5</v>
      </c>
      <c r="K126" s="64" t="s">
        <v>4</v>
      </c>
      <c r="L126" s="61" t="s">
        <v>5</v>
      </c>
      <c r="M126" s="64" t="s">
        <v>4</v>
      </c>
      <c r="N126" s="63" t="s">
        <v>5</v>
      </c>
      <c r="O126" s="22" t="s">
        <v>4</v>
      </c>
      <c r="P126" s="22" t="s">
        <v>5</v>
      </c>
    </row>
    <row r="127" spans="1:16" ht="22.8" hidden="1" thickBot="1">
      <c r="B127" s="58" t="s">
        <v>42</v>
      </c>
      <c r="C127" s="65"/>
      <c r="D127" s="66"/>
      <c r="E127" s="67"/>
      <c r="F127" s="68"/>
      <c r="G127" s="69"/>
      <c r="H127" s="70"/>
      <c r="I127" s="71"/>
      <c r="J127" s="72"/>
      <c r="K127" s="171"/>
      <c r="L127" s="172"/>
      <c r="M127" s="173"/>
      <c r="N127" s="174"/>
      <c r="O127" s="23"/>
      <c r="P127" s="23"/>
    </row>
    <row r="128" spans="1:16" ht="22.8" hidden="1" thickBot="1">
      <c r="B128" s="58" t="s">
        <v>43</v>
      </c>
      <c r="C128" s="77">
        <v>0</v>
      </c>
      <c r="D128" s="78">
        <v>0</v>
      </c>
      <c r="E128" s="79">
        <v>0</v>
      </c>
      <c r="F128" s="80">
        <v>0</v>
      </c>
      <c r="G128" s="77">
        <v>0</v>
      </c>
      <c r="H128" s="78">
        <v>0</v>
      </c>
      <c r="I128" s="81">
        <v>12</v>
      </c>
      <c r="J128" s="82">
        <v>48.96</v>
      </c>
      <c r="K128" s="87">
        <v>6</v>
      </c>
      <c r="L128" s="88">
        <v>29.85</v>
      </c>
      <c r="M128" s="89"/>
      <c r="N128" s="90"/>
      <c r="O128" s="23"/>
      <c r="P128" s="23"/>
    </row>
    <row r="129" spans="2:16" ht="25.2" hidden="1" thickBot="1">
      <c r="B129" s="58" t="s">
        <v>44</v>
      </c>
      <c r="C129" s="77">
        <v>0</v>
      </c>
      <c r="D129" s="78">
        <v>0</v>
      </c>
      <c r="E129" s="79">
        <v>0</v>
      </c>
      <c r="F129" s="80">
        <v>0</v>
      </c>
      <c r="G129" s="77">
        <v>0</v>
      </c>
      <c r="H129" s="78">
        <v>0</v>
      </c>
      <c r="I129" s="81">
        <v>15</v>
      </c>
      <c r="J129" s="82">
        <v>84.3</v>
      </c>
      <c r="K129" s="87">
        <v>8</v>
      </c>
      <c r="L129" s="88">
        <v>38.6</v>
      </c>
      <c r="M129" s="89"/>
      <c r="N129" s="90"/>
      <c r="O129" s="24">
        <v>1</v>
      </c>
      <c r="P129" s="24">
        <v>0.67</v>
      </c>
    </row>
    <row r="130" spans="2:16" ht="25.2" hidden="1" thickBot="1">
      <c r="B130" s="58" t="s">
        <v>45</v>
      </c>
      <c r="C130" s="77">
        <v>0</v>
      </c>
      <c r="D130" s="78">
        <v>0</v>
      </c>
      <c r="E130" s="79">
        <v>0</v>
      </c>
      <c r="F130" s="80">
        <v>0</v>
      </c>
      <c r="G130" s="77">
        <v>0</v>
      </c>
      <c r="H130" s="78">
        <v>0</v>
      </c>
      <c r="I130" s="81">
        <v>12</v>
      </c>
      <c r="J130" s="82">
        <v>32.44</v>
      </c>
      <c r="K130" s="87">
        <v>9</v>
      </c>
      <c r="L130" s="88">
        <v>28.04</v>
      </c>
      <c r="M130" s="89"/>
      <c r="N130" s="90"/>
      <c r="O130" s="24">
        <v>2</v>
      </c>
      <c r="P130" s="24">
        <v>2.96</v>
      </c>
    </row>
    <row r="131" spans="2:16" ht="22.8" hidden="1" thickBot="1">
      <c r="B131" s="58" t="s">
        <v>46</v>
      </c>
      <c r="C131" s="77">
        <v>0</v>
      </c>
      <c r="D131" s="78">
        <v>0</v>
      </c>
      <c r="E131" s="79">
        <v>0</v>
      </c>
      <c r="F131" s="80">
        <v>0</v>
      </c>
      <c r="G131" s="77">
        <v>0</v>
      </c>
      <c r="H131" s="78">
        <v>0</v>
      </c>
      <c r="I131" s="81">
        <v>13</v>
      </c>
      <c r="J131" s="82">
        <v>67.38</v>
      </c>
      <c r="K131" s="87">
        <v>3</v>
      </c>
      <c r="L131" s="88">
        <v>16.16</v>
      </c>
      <c r="M131" s="89"/>
      <c r="N131" s="90"/>
      <c r="O131" s="23">
        <v>1</v>
      </c>
      <c r="P131" s="23">
        <v>2.09</v>
      </c>
    </row>
    <row r="132" spans="2:16" ht="25.2" hidden="1" thickBot="1">
      <c r="B132" s="58" t="s">
        <v>47</v>
      </c>
      <c r="C132" s="87">
        <v>0</v>
      </c>
      <c r="D132" s="88">
        <v>0</v>
      </c>
      <c r="E132" s="91">
        <v>0</v>
      </c>
      <c r="F132" s="90">
        <v>0</v>
      </c>
      <c r="G132" s="87">
        <v>0</v>
      </c>
      <c r="H132" s="88">
        <v>0</v>
      </c>
      <c r="I132" s="81">
        <v>8</v>
      </c>
      <c r="J132" s="82">
        <v>41</v>
      </c>
      <c r="K132" s="87"/>
      <c r="L132" s="88"/>
      <c r="M132" s="89"/>
      <c r="N132" s="90"/>
      <c r="O132" s="24">
        <v>2</v>
      </c>
      <c r="P132" s="24">
        <v>3.05</v>
      </c>
    </row>
    <row r="133" spans="2:16" ht="25.2" hidden="1" thickBot="1">
      <c r="B133" s="58" t="s">
        <v>48</v>
      </c>
      <c r="C133" s="77"/>
      <c r="D133" s="78"/>
      <c r="E133" s="79"/>
      <c r="F133" s="80"/>
      <c r="G133" s="77"/>
      <c r="H133" s="78"/>
      <c r="I133" s="81"/>
      <c r="J133" s="82"/>
      <c r="K133" s="87"/>
      <c r="L133" s="88"/>
      <c r="M133" s="89"/>
      <c r="N133" s="90"/>
      <c r="O133" s="24"/>
      <c r="P133" s="24"/>
    </row>
    <row r="134" spans="2:16" ht="25.2" hidden="1" thickBot="1">
      <c r="B134" s="58" t="s">
        <v>49</v>
      </c>
      <c r="C134" s="77"/>
      <c r="D134" s="78"/>
      <c r="E134" s="79"/>
      <c r="F134" s="80"/>
      <c r="G134" s="77"/>
      <c r="H134" s="78"/>
      <c r="I134" s="81"/>
      <c r="J134" s="82"/>
      <c r="K134" s="87"/>
      <c r="L134" s="88"/>
      <c r="M134" s="89"/>
      <c r="N134" s="90"/>
      <c r="O134" s="24"/>
      <c r="P134" s="24"/>
    </row>
    <row r="135" spans="2:16" ht="25.2" hidden="1" thickBot="1">
      <c r="B135" s="58" t="s">
        <v>50</v>
      </c>
      <c r="C135" s="77"/>
      <c r="D135" s="78"/>
      <c r="E135" s="79"/>
      <c r="F135" s="80"/>
      <c r="G135" s="77"/>
      <c r="H135" s="78"/>
      <c r="I135" s="71"/>
      <c r="J135" s="82"/>
      <c r="K135" s="87"/>
      <c r="L135" s="88"/>
      <c r="M135" s="89"/>
      <c r="N135" s="90"/>
      <c r="O135" s="24"/>
      <c r="P135" s="24"/>
    </row>
    <row r="136" spans="2:16" ht="22.8" hidden="1" thickBot="1">
      <c r="B136" s="58" t="s">
        <v>51</v>
      </c>
      <c r="C136" s="77"/>
      <c r="D136" s="78"/>
      <c r="E136" s="79"/>
      <c r="F136" s="80"/>
      <c r="G136" s="77"/>
      <c r="H136" s="78"/>
      <c r="I136" s="81"/>
      <c r="J136" s="82"/>
      <c r="K136" s="87"/>
      <c r="L136" s="88"/>
      <c r="M136" s="89"/>
      <c r="N136" s="90"/>
      <c r="O136" s="23"/>
      <c r="P136" s="23"/>
    </row>
    <row r="137" spans="2:16" ht="25.2" hidden="1" thickBot="1">
      <c r="B137" s="58" t="s">
        <v>52</v>
      </c>
      <c r="C137" s="77">
        <v>3</v>
      </c>
      <c r="D137" s="78">
        <v>61.47</v>
      </c>
      <c r="E137" s="79">
        <v>3</v>
      </c>
      <c r="F137" s="80">
        <v>14</v>
      </c>
      <c r="G137" s="77">
        <v>0</v>
      </c>
      <c r="H137" s="78">
        <v>0</v>
      </c>
      <c r="I137" s="81">
        <v>122</v>
      </c>
      <c r="J137" s="82">
        <v>729.17</v>
      </c>
      <c r="K137" s="87">
        <v>44</v>
      </c>
      <c r="L137" s="88">
        <v>284.13</v>
      </c>
      <c r="M137" s="89"/>
      <c r="N137" s="90"/>
      <c r="O137" s="24">
        <v>7</v>
      </c>
      <c r="P137" s="24">
        <v>17.63</v>
      </c>
    </row>
    <row r="138" spans="2:16" ht="25.2" hidden="1" thickBot="1">
      <c r="B138" s="58" t="s">
        <v>53</v>
      </c>
      <c r="C138" s="77">
        <v>0</v>
      </c>
      <c r="D138" s="78">
        <v>0</v>
      </c>
      <c r="E138" s="79">
        <v>2</v>
      </c>
      <c r="F138" s="80">
        <v>8.92</v>
      </c>
      <c r="G138" s="77">
        <v>0</v>
      </c>
      <c r="H138" s="78">
        <v>0</v>
      </c>
      <c r="I138" s="81">
        <v>8</v>
      </c>
      <c r="J138" s="82">
        <v>39.28</v>
      </c>
      <c r="K138" s="87">
        <v>3</v>
      </c>
      <c r="L138" s="88">
        <v>6.65</v>
      </c>
      <c r="M138" s="89"/>
      <c r="N138" s="90"/>
      <c r="O138" s="24"/>
      <c r="P138" s="24"/>
    </row>
    <row r="139" spans="2:16" ht="22.8" hidden="1" thickBot="1">
      <c r="B139" s="58" t="s">
        <v>54</v>
      </c>
      <c r="C139" s="77">
        <v>0</v>
      </c>
      <c r="D139" s="78">
        <v>0</v>
      </c>
      <c r="E139" s="79">
        <v>0</v>
      </c>
      <c r="F139" s="80">
        <v>0</v>
      </c>
      <c r="G139" s="77">
        <v>0</v>
      </c>
      <c r="H139" s="78">
        <v>0</v>
      </c>
      <c r="I139" s="81">
        <v>5</v>
      </c>
      <c r="J139" s="82">
        <v>19.86</v>
      </c>
      <c r="K139" s="87">
        <v>2</v>
      </c>
      <c r="L139" s="88">
        <v>11.39</v>
      </c>
      <c r="M139" s="89"/>
      <c r="N139" s="90"/>
      <c r="O139" s="23"/>
      <c r="P139" s="23"/>
    </row>
    <row r="140" spans="2:16" ht="25.2" hidden="1" thickBot="1">
      <c r="B140" s="58" t="s">
        <v>55</v>
      </c>
      <c r="C140" s="77">
        <v>0</v>
      </c>
      <c r="D140" s="78">
        <v>0</v>
      </c>
      <c r="E140" s="79">
        <v>0</v>
      </c>
      <c r="F140" s="80">
        <v>0</v>
      </c>
      <c r="G140" s="77">
        <v>0</v>
      </c>
      <c r="H140" s="78">
        <v>0</v>
      </c>
      <c r="I140" s="81">
        <v>33</v>
      </c>
      <c r="J140" s="82">
        <v>178.62</v>
      </c>
      <c r="K140" s="87">
        <v>15</v>
      </c>
      <c r="L140" s="88">
        <v>57.84</v>
      </c>
      <c r="M140" s="89"/>
      <c r="N140" s="90"/>
      <c r="O140" s="24">
        <v>3</v>
      </c>
      <c r="P140" s="24">
        <v>10.02</v>
      </c>
    </row>
    <row r="141" spans="2:16" ht="25.2" hidden="1" thickBot="1">
      <c r="B141" s="58" t="s">
        <v>89</v>
      </c>
      <c r="C141" s="77">
        <v>0</v>
      </c>
      <c r="D141" s="78">
        <v>0</v>
      </c>
      <c r="E141" s="79">
        <v>0</v>
      </c>
      <c r="F141" s="80">
        <v>0</v>
      </c>
      <c r="G141" s="77">
        <v>0</v>
      </c>
      <c r="H141" s="78">
        <v>0</v>
      </c>
      <c r="I141" s="81">
        <v>10</v>
      </c>
      <c r="J141" s="82">
        <v>29.3</v>
      </c>
      <c r="K141" s="87">
        <v>4</v>
      </c>
      <c r="L141" s="88">
        <v>8.7100000000000009</v>
      </c>
      <c r="M141" s="89"/>
      <c r="N141" s="90"/>
      <c r="O141" s="24"/>
      <c r="P141" s="24"/>
    </row>
    <row r="142" spans="2:16" ht="25.2" hidden="1" thickBot="1">
      <c r="B142" s="58" t="s">
        <v>56</v>
      </c>
      <c r="C142" s="77"/>
      <c r="D142" s="78"/>
      <c r="E142" s="79"/>
      <c r="F142" s="80"/>
      <c r="G142" s="77"/>
      <c r="H142" s="78"/>
      <c r="I142" s="81"/>
      <c r="J142" s="82"/>
      <c r="K142" s="87"/>
      <c r="L142" s="88"/>
      <c r="M142" s="89"/>
      <c r="N142" s="90"/>
      <c r="O142" s="24"/>
      <c r="P142" s="24"/>
    </row>
    <row r="143" spans="2:16" ht="25.2" hidden="1" thickBot="1">
      <c r="B143" s="58" t="s">
        <v>57</v>
      </c>
      <c r="C143" s="77">
        <v>1</v>
      </c>
      <c r="D143" s="78">
        <v>25</v>
      </c>
      <c r="E143" s="79">
        <v>1</v>
      </c>
      <c r="F143" s="80">
        <v>0.4</v>
      </c>
      <c r="G143" s="77">
        <v>0</v>
      </c>
      <c r="H143" s="78">
        <v>0</v>
      </c>
      <c r="I143" s="81">
        <v>26</v>
      </c>
      <c r="J143" s="82">
        <v>156.41999999999999</v>
      </c>
      <c r="K143" s="87">
        <v>17</v>
      </c>
      <c r="L143" s="88">
        <v>109.51</v>
      </c>
      <c r="M143" s="89"/>
      <c r="N143" s="90"/>
      <c r="O143" s="24">
        <v>1</v>
      </c>
      <c r="P143" s="24">
        <v>6.16</v>
      </c>
    </row>
    <row r="144" spans="2:16" ht="25.2" hidden="1" thickBot="1">
      <c r="B144" s="58" t="s">
        <v>58</v>
      </c>
      <c r="C144" s="77"/>
      <c r="D144" s="78"/>
      <c r="E144" s="79"/>
      <c r="F144" s="80"/>
      <c r="G144" s="77"/>
      <c r="H144" s="78"/>
      <c r="I144" s="81"/>
      <c r="J144" s="82"/>
      <c r="K144" s="87"/>
      <c r="L144" s="88"/>
      <c r="M144" s="89"/>
      <c r="N144" s="90"/>
      <c r="O144" s="24"/>
      <c r="P144" s="24"/>
    </row>
    <row r="145" spans="2:16" ht="25.2" hidden="1" thickBot="1">
      <c r="B145" s="58" t="s">
        <v>59</v>
      </c>
      <c r="C145" s="92">
        <v>1</v>
      </c>
      <c r="D145" s="93">
        <v>20.3</v>
      </c>
      <c r="E145" s="92">
        <v>2</v>
      </c>
      <c r="F145" s="93">
        <v>1.75</v>
      </c>
      <c r="G145" s="92">
        <v>1</v>
      </c>
      <c r="H145" s="93">
        <v>20.3</v>
      </c>
      <c r="I145" s="92">
        <v>17</v>
      </c>
      <c r="J145" s="94">
        <v>43.97</v>
      </c>
      <c r="K145" s="92">
        <v>10</v>
      </c>
      <c r="L145" s="95">
        <v>27.99</v>
      </c>
      <c r="M145" s="92"/>
      <c r="N145" s="94"/>
      <c r="O145" s="25">
        <v>1</v>
      </c>
      <c r="P145" s="25">
        <v>1.83</v>
      </c>
    </row>
    <row r="146" spans="2:16" ht="25.2" hidden="1" thickBot="1">
      <c r="B146" s="58" t="s">
        <v>60</v>
      </c>
      <c r="C146" s="96"/>
      <c r="D146" s="97"/>
      <c r="E146" s="98"/>
      <c r="F146" s="99"/>
      <c r="G146" s="96"/>
      <c r="H146" s="97"/>
      <c r="I146" s="100"/>
      <c r="J146" s="101"/>
      <c r="K146" s="102"/>
      <c r="L146" s="103"/>
      <c r="M146" s="104"/>
      <c r="N146" s="105"/>
      <c r="O146" s="24"/>
      <c r="P146" s="24"/>
    </row>
    <row r="147" spans="2:16" ht="25.2" hidden="1" thickBot="1">
      <c r="B147" s="58" t="s">
        <v>61</v>
      </c>
      <c r="C147" s="77">
        <v>1</v>
      </c>
      <c r="D147" s="78">
        <v>3</v>
      </c>
      <c r="E147" s="79">
        <v>0</v>
      </c>
      <c r="F147" s="80">
        <v>0</v>
      </c>
      <c r="G147" s="77">
        <v>0</v>
      </c>
      <c r="H147" s="78">
        <v>0</v>
      </c>
      <c r="I147" s="81">
        <v>46</v>
      </c>
      <c r="J147" s="82">
        <v>188.16</v>
      </c>
      <c r="K147" s="87">
        <v>17</v>
      </c>
      <c r="L147" s="88">
        <v>58.88</v>
      </c>
      <c r="M147" s="89"/>
      <c r="N147" s="90"/>
      <c r="O147" s="24">
        <v>3</v>
      </c>
      <c r="P147" s="24">
        <v>3.55</v>
      </c>
    </row>
    <row r="148" spans="2:16" ht="25.2" hidden="1" thickBot="1">
      <c r="B148" s="58" t="s">
        <v>62</v>
      </c>
      <c r="C148" s="77"/>
      <c r="D148" s="78"/>
      <c r="E148" s="79"/>
      <c r="F148" s="80"/>
      <c r="G148" s="77"/>
      <c r="H148" s="78"/>
      <c r="I148" s="81"/>
      <c r="J148" s="82"/>
      <c r="K148" s="87"/>
      <c r="L148" s="88"/>
      <c r="M148" s="89"/>
      <c r="N148" s="90"/>
      <c r="O148" s="24"/>
      <c r="P148" s="24"/>
    </row>
    <row r="149" spans="2:16" ht="25.2" hidden="1" thickBot="1">
      <c r="B149" s="92" t="s">
        <v>7</v>
      </c>
      <c r="C149" s="106">
        <f t="shared" ref="C149:P149" si="3">SUM(C127:C148)</f>
        <v>6</v>
      </c>
      <c r="D149" s="106">
        <f t="shared" si="3"/>
        <v>109.77</v>
      </c>
      <c r="E149" s="106">
        <f t="shared" si="3"/>
        <v>8</v>
      </c>
      <c r="F149" s="106">
        <f t="shared" si="3"/>
        <v>25.07</v>
      </c>
      <c r="G149" s="106">
        <f t="shared" si="3"/>
        <v>1</v>
      </c>
      <c r="H149" s="106">
        <f t="shared" si="3"/>
        <v>20.3</v>
      </c>
      <c r="I149" s="106">
        <f t="shared" si="3"/>
        <v>327</v>
      </c>
      <c r="J149" s="106">
        <f t="shared" si="3"/>
        <v>1658.86</v>
      </c>
      <c r="K149" s="106">
        <f t="shared" si="3"/>
        <v>138</v>
      </c>
      <c r="L149" s="106">
        <f t="shared" si="3"/>
        <v>677.75</v>
      </c>
      <c r="M149" s="106">
        <f t="shared" si="3"/>
        <v>0</v>
      </c>
      <c r="N149" s="106">
        <f t="shared" si="3"/>
        <v>0</v>
      </c>
      <c r="O149" s="18">
        <f t="shared" si="3"/>
        <v>21</v>
      </c>
      <c r="P149" s="18">
        <f t="shared" si="3"/>
        <v>47.959999999999994</v>
      </c>
    </row>
    <row r="150" spans="2:16" hidden="1"/>
    <row r="151" spans="2:16" ht="23.4" hidden="1" thickBot="1">
      <c r="B151" s="50" t="s">
        <v>64</v>
      </c>
    </row>
    <row r="152" spans="2:16" hidden="1">
      <c r="B152" s="310" t="s">
        <v>36</v>
      </c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2"/>
    </row>
    <row r="153" spans="2:16" ht="16.2" hidden="1" thickBot="1">
      <c r="B153" s="313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5"/>
    </row>
    <row r="154" spans="2:16" ht="25.2" hidden="1" thickBot="1">
      <c r="B154" s="53"/>
      <c r="C154" s="54"/>
      <c r="D154" s="54"/>
      <c r="E154" s="54"/>
      <c r="F154" s="54"/>
      <c r="G154" s="54"/>
      <c r="H154" s="54"/>
      <c r="I154" s="55"/>
      <c r="J154" s="55"/>
      <c r="K154" s="56" t="s">
        <v>26</v>
      </c>
      <c r="L154" s="54"/>
      <c r="M154" s="54"/>
      <c r="N154" s="57"/>
    </row>
    <row r="155" spans="2:16" ht="22.8" hidden="1" thickBot="1">
      <c r="B155" s="58" t="s">
        <v>41</v>
      </c>
      <c r="C155" s="308" t="s">
        <v>38</v>
      </c>
      <c r="D155" s="309"/>
      <c r="E155" s="308" t="s">
        <v>37</v>
      </c>
      <c r="F155" s="309"/>
      <c r="G155" s="308" t="s">
        <v>39</v>
      </c>
      <c r="H155" s="309"/>
      <c r="I155" s="316" t="s">
        <v>116</v>
      </c>
      <c r="J155" s="317"/>
      <c r="K155" s="308" t="s">
        <v>117</v>
      </c>
      <c r="L155" s="309"/>
      <c r="M155" s="308" t="s">
        <v>118</v>
      </c>
      <c r="N155" s="309"/>
      <c r="O155" s="9" t="s">
        <v>25</v>
      </c>
    </row>
    <row r="156" spans="2:16" ht="22.8" hidden="1" thickBot="1">
      <c r="B156" s="59"/>
      <c r="C156" s="60" t="s">
        <v>4</v>
      </c>
      <c r="D156" s="61" t="s">
        <v>5</v>
      </c>
      <c r="E156" s="62" t="s">
        <v>4</v>
      </c>
      <c r="F156" s="63" t="s">
        <v>5</v>
      </c>
      <c r="G156" s="60" t="s">
        <v>4</v>
      </c>
      <c r="H156" s="61" t="s">
        <v>5</v>
      </c>
      <c r="I156" s="62" t="s">
        <v>4</v>
      </c>
      <c r="J156" s="64" t="s">
        <v>5</v>
      </c>
      <c r="K156" s="64" t="s">
        <v>4</v>
      </c>
      <c r="L156" s="61" t="s">
        <v>5</v>
      </c>
      <c r="M156" s="64" t="s">
        <v>4</v>
      </c>
      <c r="N156" s="63" t="s">
        <v>5</v>
      </c>
      <c r="O156" s="22" t="s">
        <v>4</v>
      </c>
      <c r="P156" s="22" t="s">
        <v>5</v>
      </c>
    </row>
    <row r="157" spans="2:16" ht="22.8" hidden="1" thickBot="1">
      <c r="B157" s="58" t="s">
        <v>42</v>
      </c>
      <c r="C157" s="109"/>
      <c r="D157" s="148"/>
      <c r="E157" s="111">
        <v>3</v>
      </c>
      <c r="F157" s="149">
        <v>4.1399999999999997</v>
      </c>
      <c r="G157" s="113"/>
      <c r="H157" s="150"/>
      <c r="I157" s="115">
        <v>16</v>
      </c>
      <c r="J157" s="175">
        <v>130.71</v>
      </c>
      <c r="K157" s="117">
        <v>6</v>
      </c>
      <c r="L157" s="176">
        <v>50.8</v>
      </c>
      <c r="M157" s="119"/>
      <c r="N157" s="153"/>
      <c r="O157" s="28"/>
      <c r="P157" s="28">
        <v>0</v>
      </c>
    </row>
    <row r="158" spans="2:16" ht="22.8" hidden="1" thickBot="1">
      <c r="B158" s="58" t="s">
        <v>43</v>
      </c>
      <c r="C158" s="121"/>
      <c r="D158" s="154"/>
      <c r="E158" s="123">
        <v>1</v>
      </c>
      <c r="F158" s="155">
        <v>0.47</v>
      </c>
      <c r="G158" s="121"/>
      <c r="H158" s="154"/>
      <c r="I158" s="125">
        <v>4</v>
      </c>
      <c r="J158" s="177">
        <v>21.27</v>
      </c>
      <c r="K158" s="127">
        <v>2</v>
      </c>
      <c r="L158" s="159">
        <v>11.16</v>
      </c>
      <c r="M158" s="129"/>
      <c r="N158" s="158"/>
      <c r="O158" s="28"/>
      <c r="P158" s="28">
        <v>0</v>
      </c>
    </row>
    <row r="159" spans="2:16" ht="25.2" hidden="1" thickBot="1">
      <c r="B159" s="58" t="s">
        <v>44</v>
      </c>
      <c r="C159" s="121"/>
      <c r="D159" s="154"/>
      <c r="E159" s="123"/>
      <c r="F159" s="155">
        <v>0</v>
      </c>
      <c r="G159" s="121"/>
      <c r="H159" s="154"/>
      <c r="I159" s="125">
        <v>5</v>
      </c>
      <c r="J159" s="177">
        <v>19.59</v>
      </c>
      <c r="K159" s="127">
        <v>3</v>
      </c>
      <c r="L159" s="159">
        <v>8.2799999999999994</v>
      </c>
      <c r="M159" s="129"/>
      <c r="N159" s="158"/>
      <c r="O159" s="30"/>
      <c r="P159" s="30">
        <v>0</v>
      </c>
    </row>
    <row r="160" spans="2:16" ht="25.2" hidden="1" thickBot="1">
      <c r="B160" s="58" t="s">
        <v>45</v>
      </c>
      <c r="C160" s="121"/>
      <c r="D160" s="154"/>
      <c r="E160" s="123"/>
      <c r="F160" s="155">
        <v>0</v>
      </c>
      <c r="G160" s="121"/>
      <c r="H160" s="154"/>
      <c r="I160" s="125"/>
      <c r="J160" s="177"/>
      <c r="K160" s="127"/>
      <c r="L160" s="159"/>
      <c r="M160" s="129"/>
      <c r="N160" s="158"/>
      <c r="O160" s="30"/>
      <c r="P160" s="30"/>
    </row>
    <row r="161" spans="2:16" ht="22.8" hidden="1" thickBot="1">
      <c r="B161" s="58" t="s">
        <v>46</v>
      </c>
      <c r="C161" s="121"/>
      <c r="D161" s="154"/>
      <c r="E161" s="123">
        <v>2</v>
      </c>
      <c r="F161" s="155">
        <v>1.79</v>
      </c>
      <c r="G161" s="121"/>
      <c r="H161" s="154"/>
      <c r="I161" s="125">
        <v>5</v>
      </c>
      <c r="J161" s="177">
        <v>23.82</v>
      </c>
      <c r="K161" s="127"/>
      <c r="L161" s="159"/>
      <c r="M161" s="129"/>
      <c r="N161" s="158"/>
      <c r="O161" s="28"/>
      <c r="P161" s="28"/>
    </row>
    <row r="162" spans="2:16" ht="25.2" hidden="1" thickBot="1">
      <c r="B162" s="58" t="s">
        <v>47</v>
      </c>
      <c r="C162" s="127"/>
      <c r="D162" s="159"/>
      <c r="E162" s="131">
        <v>1</v>
      </c>
      <c r="F162" s="158">
        <v>8.24</v>
      </c>
      <c r="G162" s="127">
        <v>1</v>
      </c>
      <c r="H162" s="128">
        <v>8.24</v>
      </c>
      <c r="I162" s="178">
        <v>2</v>
      </c>
      <c r="J162" s="177">
        <v>15.19</v>
      </c>
      <c r="K162" s="127">
        <v>1</v>
      </c>
      <c r="L162" s="159">
        <v>12.32</v>
      </c>
      <c r="M162" s="129"/>
      <c r="N162" s="158"/>
      <c r="O162" s="30"/>
      <c r="P162" s="30">
        <v>0</v>
      </c>
    </row>
    <row r="163" spans="2:16" ht="25.2" hidden="1" thickBot="1">
      <c r="B163" s="58" t="s">
        <v>48</v>
      </c>
      <c r="C163" s="121"/>
      <c r="D163" s="154"/>
      <c r="E163" s="123"/>
      <c r="F163" s="155">
        <v>0</v>
      </c>
      <c r="G163" s="121"/>
      <c r="H163" s="154"/>
      <c r="I163" s="125">
        <v>1</v>
      </c>
      <c r="J163" s="177">
        <v>19.66</v>
      </c>
      <c r="K163" s="127"/>
      <c r="L163" s="159"/>
      <c r="M163" s="129"/>
      <c r="N163" s="158"/>
      <c r="O163" s="30"/>
      <c r="P163" s="30"/>
    </row>
    <row r="164" spans="2:16" ht="25.2" hidden="1" thickBot="1">
      <c r="B164" s="58" t="s">
        <v>49</v>
      </c>
      <c r="C164" s="121"/>
      <c r="D164" s="154"/>
      <c r="E164" s="123">
        <v>1</v>
      </c>
      <c r="F164" s="155">
        <v>0.55000000000000004</v>
      </c>
      <c r="G164" s="121"/>
      <c r="H164" s="154"/>
      <c r="I164" s="125">
        <v>9</v>
      </c>
      <c r="J164" s="177">
        <v>126.41</v>
      </c>
      <c r="K164" s="127">
        <v>3</v>
      </c>
      <c r="L164" s="159">
        <v>64.66</v>
      </c>
      <c r="M164" s="129"/>
      <c r="N164" s="158"/>
      <c r="O164" s="30"/>
      <c r="P164" s="30">
        <v>0</v>
      </c>
    </row>
    <row r="165" spans="2:16" ht="25.2" hidden="1" thickBot="1">
      <c r="B165" s="58" t="s">
        <v>50</v>
      </c>
      <c r="C165" s="121"/>
      <c r="D165" s="154"/>
      <c r="E165" s="123">
        <v>4</v>
      </c>
      <c r="F165" s="155">
        <v>16.77</v>
      </c>
      <c r="G165" s="121">
        <v>2</v>
      </c>
      <c r="H165" s="122">
        <v>7.32</v>
      </c>
      <c r="I165" s="115">
        <v>21</v>
      </c>
      <c r="J165" s="177">
        <v>117.2</v>
      </c>
      <c r="K165" s="127">
        <v>10</v>
      </c>
      <c r="L165" s="159">
        <v>77.040000000000006</v>
      </c>
      <c r="M165" s="129">
        <v>3</v>
      </c>
      <c r="N165" s="130">
        <v>5.4831799999999999</v>
      </c>
      <c r="O165" s="30">
        <v>1</v>
      </c>
      <c r="P165" s="30">
        <v>3.29</v>
      </c>
    </row>
    <row r="166" spans="2:16" ht="22.8" hidden="1" thickBot="1">
      <c r="B166" s="58" t="s">
        <v>51</v>
      </c>
      <c r="C166" s="121"/>
      <c r="D166" s="154"/>
      <c r="E166" s="123"/>
      <c r="F166" s="155">
        <v>0</v>
      </c>
      <c r="G166" s="121"/>
      <c r="H166" s="154"/>
      <c r="I166" s="125">
        <v>9</v>
      </c>
      <c r="J166" s="177">
        <v>45.76</v>
      </c>
      <c r="K166" s="127">
        <v>3</v>
      </c>
      <c r="L166" s="159">
        <v>19.63</v>
      </c>
      <c r="M166" s="129"/>
      <c r="N166" s="158"/>
      <c r="O166" s="28"/>
      <c r="P166" s="28">
        <v>0</v>
      </c>
    </row>
    <row r="167" spans="2:16" ht="25.2" hidden="1" thickBot="1">
      <c r="B167" s="58" t="s">
        <v>52</v>
      </c>
      <c r="C167" s="121"/>
      <c r="D167" s="154"/>
      <c r="E167" s="123">
        <v>6</v>
      </c>
      <c r="F167" s="155">
        <v>34.619999999999997</v>
      </c>
      <c r="G167" s="121">
        <v>2</v>
      </c>
      <c r="H167" s="122">
        <v>5.17082</v>
      </c>
      <c r="I167" s="125">
        <v>38</v>
      </c>
      <c r="J167" s="177">
        <v>337.62</v>
      </c>
      <c r="K167" s="127">
        <v>11</v>
      </c>
      <c r="L167" s="159">
        <v>127.26</v>
      </c>
      <c r="M167" s="129">
        <v>1</v>
      </c>
      <c r="N167" s="130">
        <v>10.7818</v>
      </c>
      <c r="O167" s="30">
        <v>1</v>
      </c>
      <c r="P167" s="30">
        <v>3.62</v>
      </c>
    </row>
    <row r="168" spans="2:16" ht="25.2" hidden="1" thickBot="1">
      <c r="B168" s="58" t="s">
        <v>53</v>
      </c>
      <c r="C168" s="121"/>
      <c r="D168" s="154"/>
      <c r="E168" s="123"/>
      <c r="F168" s="155">
        <v>0</v>
      </c>
      <c r="G168" s="121"/>
      <c r="H168" s="154"/>
      <c r="I168" s="125">
        <v>1</v>
      </c>
      <c r="J168" s="177">
        <v>13.23</v>
      </c>
      <c r="K168" s="127"/>
      <c r="L168" s="159"/>
      <c r="M168" s="129"/>
      <c r="N168" s="158"/>
      <c r="O168" s="30"/>
      <c r="P168" s="30"/>
    </row>
    <row r="169" spans="2:16" ht="22.8" hidden="1" thickBot="1">
      <c r="B169" s="58" t="s">
        <v>54</v>
      </c>
      <c r="C169" s="121"/>
      <c r="D169" s="154"/>
      <c r="E169" s="123">
        <v>1</v>
      </c>
      <c r="F169" s="155">
        <v>7.92</v>
      </c>
      <c r="G169" s="121">
        <v>1</v>
      </c>
      <c r="H169" s="122">
        <v>7.92</v>
      </c>
      <c r="I169" s="125">
        <v>4</v>
      </c>
      <c r="J169" s="177">
        <v>27.03</v>
      </c>
      <c r="K169" s="127">
        <v>3</v>
      </c>
      <c r="L169" s="159">
        <v>20.5</v>
      </c>
      <c r="M169" s="129"/>
      <c r="N169" s="158"/>
      <c r="O169" s="28"/>
      <c r="P169" s="28">
        <v>0</v>
      </c>
    </row>
    <row r="170" spans="2:16" ht="25.2" hidden="1" thickBot="1">
      <c r="B170" s="58" t="s">
        <v>55</v>
      </c>
      <c r="C170" s="121"/>
      <c r="D170" s="154"/>
      <c r="E170" s="123">
        <v>1</v>
      </c>
      <c r="F170" s="155">
        <v>8.94</v>
      </c>
      <c r="G170" s="121">
        <v>1</v>
      </c>
      <c r="H170" s="122">
        <v>8.94</v>
      </c>
      <c r="I170" s="125">
        <v>42</v>
      </c>
      <c r="J170" s="177">
        <v>477.96</v>
      </c>
      <c r="K170" s="127">
        <v>19</v>
      </c>
      <c r="L170" s="159">
        <v>199</v>
      </c>
      <c r="M170" s="129">
        <v>1</v>
      </c>
      <c r="N170" s="130">
        <v>4</v>
      </c>
      <c r="O170" s="30">
        <v>1</v>
      </c>
      <c r="P170" s="30">
        <v>4</v>
      </c>
    </row>
    <row r="171" spans="2:16" ht="25.2" hidden="1" thickBot="1">
      <c r="B171" s="58" t="s">
        <v>89</v>
      </c>
      <c r="C171" s="121"/>
      <c r="D171" s="154"/>
      <c r="E171" s="123"/>
      <c r="F171" s="155">
        <v>0</v>
      </c>
      <c r="G171" s="121"/>
      <c r="H171" s="154"/>
      <c r="I171" s="125"/>
      <c r="J171" s="177"/>
      <c r="K171" s="127">
        <v>5</v>
      </c>
      <c r="L171" s="159">
        <v>7.92</v>
      </c>
      <c r="M171" s="129"/>
      <c r="N171" s="158"/>
      <c r="O171" s="30"/>
      <c r="P171" s="30">
        <v>0</v>
      </c>
    </row>
    <row r="172" spans="2:16" ht="25.2" hidden="1" thickBot="1">
      <c r="B172" s="58" t="s">
        <v>56</v>
      </c>
      <c r="C172" s="121"/>
      <c r="D172" s="154"/>
      <c r="E172" s="123"/>
      <c r="F172" s="155">
        <v>0</v>
      </c>
      <c r="G172" s="121"/>
      <c r="H172" s="154"/>
      <c r="I172" s="125">
        <v>10</v>
      </c>
      <c r="J172" s="177">
        <v>62.83</v>
      </c>
      <c r="K172" s="127">
        <v>7</v>
      </c>
      <c r="L172" s="159">
        <v>68.97</v>
      </c>
      <c r="M172" s="129">
        <v>1</v>
      </c>
      <c r="N172" s="130">
        <v>0.92322000000000004</v>
      </c>
      <c r="O172" s="30"/>
      <c r="P172" s="30">
        <v>0</v>
      </c>
    </row>
    <row r="173" spans="2:16" ht="25.2" hidden="1" thickBot="1">
      <c r="B173" s="58" t="s">
        <v>57</v>
      </c>
      <c r="C173" s="121"/>
      <c r="D173" s="154"/>
      <c r="E173" s="123">
        <v>3</v>
      </c>
      <c r="F173" s="155">
        <v>19.47</v>
      </c>
      <c r="G173" s="121">
        <v>2</v>
      </c>
      <c r="H173" s="122">
        <v>12.87</v>
      </c>
      <c r="I173" s="125">
        <v>19</v>
      </c>
      <c r="J173" s="177">
        <v>169.86</v>
      </c>
      <c r="K173" s="127">
        <v>4</v>
      </c>
      <c r="L173" s="159">
        <v>46.81</v>
      </c>
      <c r="M173" s="129"/>
      <c r="N173" s="158"/>
      <c r="O173" s="30"/>
      <c r="P173" s="30">
        <v>0</v>
      </c>
    </row>
    <row r="174" spans="2:16" ht="25.2" hidden="1" thickBot="1">
      <c r="B174" s="58" t="s">
        <v>58</v>
      </c>
      <c r="C174" s="121"/>
      <c r="D174" s="154"/>
      <c r="E174" s="123">
        <v>1</v>
      </c>
      <c r="F174" s="155">
        <v>4.4000000000000004</v>
      </c>
      <c r="G174" s="121">
        <v>1</v>
      </c>
      <c r="H174" s="122">
        <v>4.4000000000000004</v>
      </c>
      <c r="I174" s="125">
        <v>7</v>
      </c>
      <c r="J174" s="177">
        <v>68.2</v>
      </c>
      <c r="K174" s="127">
        <v>3</v>
      </c>
      <c r="L174" s="159">
        <v>11.84</v>
      </c>
      <c r="M174" s="129"/>
      <c r="N174" s="158"/>
      <c r="O174" s="30"/>
      <c r="P174" s="30">
        <v>0</v>
      </c>
    </row>
    <row r="175" spans="2:16" ht="25.2" hidden="1" thickBot="1">
      <c r="B175" s="58" t="s">
        <v>59</v>
      </c>
      <c r="C175" s="132"/>
      <c r="D175" s="160"/>
      <c r="E175" s="132"/>
      <c r="F175" s="160"/>
      <c r="G175" s="132"/>
      <c r="H175" s="160"/>
      <c r="I175" s="132">
        <v>5</v>
      </c>
      <c r="J175" s="162">
        <v>27.16</v>
      </c>
      <c r="K175" s="132"/>
      <c r="L175" s="179"/>
      <c r="M175" s="132"/>
      <c r="N175" s="162"/>
      <c r="O175" s="31"/>
      <c r="P175" s="31"/>
    </row>
    <row r="176" spans="2:16" ht="25.2" hidden="1" thickBot="1">
      <c r="B176" s="58" t="s">
        <v>60</v>
      </c>
      <c r="C176" s="136"/>
      <c r="D176" s="163"/>
      <c r="E176" s="138"/>
      <c r="F176" s="164"/>
      <c r="G176" s="136"/>
      <c r="H176" s="163"/>
      <c r="I176" s="140"/>
      <c r="J176" s="180"/>
      <c r="K176" s="142">
        <v>1</v>
      </c>
      <c r="L176" s="181">
        <v>2.73</v>
      </c>
      <c r="M176" s="144"/>
      <c r="N176" s="167"/>
      <c r="O176" s="30"/>
      <c r="P176" s="30">
        <v>0</v>
      </c>
    </row>
    <row r="177" spans="2:16" ht="25.2" hidden="1" thickBot="1">
      <c r="B177" s="58" t="s">
        <v>61</v>
      </c>
      <c r="C177" s="121"/>
      <c r="D177" s="154"/>
      <c r="E177" s="123"/>
      <c r="F177" s="155"/>
      <c r="G177" s="121"/>
      <c r="H177" s="154"/>
      <c r="I177" s="125">
        <v>3</v>
      </c>
      <c r="J177" s="177">
        <v>8.6999999999999993</v>
      </c>
      <c r="K177" s="127"/>
      <c r="L177" s="159"/>
      <c r="M177" s="129"/>
      <c r="N177" s="158"/>
      <c r="O177" s="30"/>
      <c r="P177" s="30"/>
    </row>
    <row r="178" spans="2:16" ht="25.2" hidden="1" thickBot="1">
      <c r="B178" s="58" t="s">
        <v>62</v>
      </c>
      <c r="C178" s="121"/>
      <c r="D178" s="154"/>
      <c r="E178" s="123"/>
      <c r="F178" s="155"/>
      <c r="G178" s="121"/>
      <c r="H178" s="154"/>
      <c r="I178" s="125"/>
      <c r="J178" s="177"/>
      <c r="K178" s="127"/>
      <c r="L178" s="159"/>
      <c r="M178" s="129"/>
      <c r="N178" s="158"/>
      <c r="O178" s="30"/>
      <c r="P178" s="30"/>
    </row>
    <row r="179" spans="2:16" ht="25.2" hidden="1" thickBot="1">
      <c r="B179" s="92" t="s">
        <v>7</v>
      </c>
      <c r="C179" s="106">
        <f t="shared" ref="C179:P179" si="4">SUM(C157:C178)</f>
        <v>0</v>
      </c>
      <c r="D179" s="106">
        <f t="shared" si="4"/>
        <v>0</v>
      </c>
      <c r="E179" s="106">
        <f t="shared" si="4"/>
        <v>24</v>
      </c>
      <c r="F179" s="106">
        <f t="shared" si="4"/>
        <v>107.31</v>
      </c>
      <c r="G179" s="106">
        <f t="shared" si="4"/>
        <v>10</v>
      </c>
      <c r="H179" s="106">
        <f t="shared" si="4"/>
        <v>54.860819999999997</v>
      </c>
      <c r="I179" s="106">
        <f t="shared" si="4"/>
        <v>201</v>
      </c>
      <c r="J179" s="106">
        <f t="shared" si="4"/>
        <v>1712.2</v>
      </c>
      <c r="K179" s="106">
        <f t="shared" si="4"/>
        <v>81</v>
      </c>
      <c r="L179" s="106">
        <f t="shared" si="4"/>
        <v>728.92</v>
      </c>
      <c r="M179" s="106">
        <f t="shared" si="4"/>
        <v>6</v>
      </c>
      <c r="N179" s="106">
        <f t="shared" si="4"/>
        <v>21.188200000000002</v>
      </c>
      <c r="O179" s="18">
        <f t="shared" si="4"/>
        <v>3</v>
      </c>
      <c r="P179" s="18">
        <f t="shared" si="4"/>
        <v>10.91</v>
      </c>
    </row>
    <row r="180" spans="2:16" hidden="1"/>
    <row r="181" spans="2:16" ht="23.4" hidden="1" thickBot="1">
      <c r="B181" s="50" t="s">
        <v>65</v>
      </c>
    </row>
    <row r="182" spans="2:16" hidden="1">
      <c r="B182" s="310" t="s">
        <v>36</v>
      </c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2"/>
    </row>
    <row r="183" spans="2:16" ht="16.2" hidden="1" thickBot="1">
      <c r="B183" s="313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5"/>
    </row>
    <row r="184" spans="2:16" ht="25.2" hidden="1" thickBot="1">
      <c r="B184" s="53"/>
      <c r="C184" s="54"/>
      <c r="D184" s="54"/>
      <c r="E184" s="54"/>
      <c r="F184" s="54"/>
      <c r="G184" s="54"/>
      <c r="H184" s="54"/>
      <c r="I184" s="55"/>
      <c r="J184" s="55"/>
      <c r="K184" s="56" t="s">
        <v>26</v>
      </c>
      <c r="L184" s="54"/>
      <c r="M184" s="54"/>
      <c r="N184" s="57"/>
    </row>
    <row r="185" spans="2:16" ht="22.8" hidden="1" thickBot="1">
      <c r="B185" s="58" t="s">
        <v>41</v>
      </c>
      <c r="C185" s="308" t="s">
        <v>38</v>
      </c>
      <c r="D185" s="309"/>
      <c r="E185" s="308" t="s">
        <v>37</v>
      </c>
      <c r="F185" s="309"/>
      <c r="G185" s="308" t="s">
        <v>39</v>
      </c>
      <c r="H185" s="309"/>
      <c r="I185" s="316" t="s">
        <v>116</v>
      </c>
      <c r="J185" s="317"/>
      <c r="K185" s="308" t="s">
        <v>117</v>
      </c>
      <c r="L185" s="309"/>
      <c r="M185" s="308" t="s">
        <v>118</v>
      </c>
      <c r="N185" s="309"/>
      <c r="O185" s="9" t="s">
        <v>25</v>
      </c>
    </row>
    <row r="186" spans="2:16" ht="22.8" hidden="1" thickBot="1">
      <c r="B186" s="59"/>
      <c r="C186" s="60" t="s">
        <v>4</v>
      </c>
      <c r="D186" s="61" t="s">
        <v>5</v>
      </c>
      <c r="E186" s="62" t="s">
        <v>4</v>
      </c>
      <c r="F186" s="63" t="s">
        <v>5</v>
      </c>
      <c r="G186" s="60" t="s">
        <v>4</v>
      </c>
      <c r="H186" s="61" t="s">
        <v>5</v>
      </c>
      <c r="I186" s="62" t="s">
        <v>4</v>
      </c>
      <c r="J186" s="64" t="s">
        <v>5</v>
      </c>
      <c r="K186" s="64" t="s">
        <v>4</v>
      </c>
      <c r="L186" s="61" t="s">
        <v>5</v>
      </c>
      <c r="M186" s="64" t="s">
        <v>4</v>
      </c>
      <c r="N186" s="63" t="s">
        <v>5</v>
      </c>
      <c r="O186" s="22" t="s">
        <v>4</v>
      </c>
      <c r="P186" s="22" t="s">
        <v>5</v>
      </c>
    </row>
    <row r="187" spans="2:16" ht="22.8" hidden="1" thickBot="1">
      <c r="B187" s="58" t="s">
        <v>42</v>
      </c>
      <c r="C187" s="109">
        <v>9</v>
      </c>
      <c r="D187" s="148">
        <v>47</v>
      </c>
      <c r="E187" s="182">
        <v>9</v>
      </c>
      <c r="F187" s="149">
        <v>47</v>
      </c>
      <c r="G187" s="183">
        <v>3</v>
      </c>
      <c r="H187" s="150">
        <v>23</v>
      </c>
      <c r="I187" s="151">
        <v>69</v>
      </c>
      <c r="J187" s="175">
        <v>336</v>
      </c>
      <c r="K187" s="152">
        <v>27.6</v>
      </c>
      <c r="L187" s="176">
        <v>134.4</v>
      </c>
      <c r="M187" s="184">
        <v>13.8</v>
      </c>
      <c r="N187" s="185">
        <v>67.2</v>
      </c>
      <c r="O187" s="28">
        <v>2</v>
      </c>
      <c r="P187" s="36">
        <v>3.3896000000000002</v>
      </c>
    </row>
    <row r="188" spans="2:16" ht="22.8" hidden="1" thickBot="1">
      <c r="B188" s="58" t="s">
        <v>43</v>
      </c>
      <c r="C188" s="121">
        <v>2</v>
      </c>
      <c r="D188" s="154">
        <v>56</v>
      </c>
      <c r="E188" s="123">
        <v>3</v>
      </c>
      <c r="F188" s="155">
        <v>40</v>
      </c>
      <c r="G188" s="121">
        <v>1</v>
      </c>
      <c r="H188" s="154">
        <v>22</v>
      </c>
      <c r="I188" s="125">
        <v>61</v>
      </c>
      <c r="J188" s="177">
        <v>292</v>
      </c>
      <c r="K188" s="127">
        <v>42</v>
      </c>
      <c r="L188" s="159">
        <v>161</v>
      </c>
      <c r="M188" s="129">
        <v>13</v>
      </c>
      <c r="N188" s="158">
        <v>82</v>
      </c>
      <c r="O188" s="28">
        <v>1</v>
      </c>
      <c r="P188" s="28">
        <v>1.5</v>
      </c>
    </row>
    <row r="189" spans="2:16" ht="25.2" hidden="1" thickBot="1">
      <c r="B189" s="58" t="s">
        <v>44</v>
      </c>
      <c r="C189" s="121">
        <v>2</v>
      </c>
      <c r="D189" s="154">
        <v>36</v>
      </c>
      <c r="E189" s="123">
        <v>2</v>
      </c>
      <c r="F189" s="155">
        <v>22</v>
      </c>
      <c r="G189" s="121">
        <v>0</v>
      </c>
      <c r="H189" s="154"/>
      <c r="I189" s="125">
        <v>28</v>
      </c>
      <c r="J189" s="177">
        <v>171</v>
      </c>
      <c r="K189" s="127">
        <v>20</v>
      </c>
      <c r="L189" s="159">
        <v>113</v>
      </c>
      <c r="M189" s="129">
        <v>9</v>
      </c>
      <c r="N189" s="158">
        <v>45</v>
      </c>
      <c r="O189" s="30">
        <v>0</v>
      </c>
      <c r="P189" s="30">
        <v>0</v>
      </c>
    </row>
    <row r="190" spans="2:16" ht="25.2" hidden="1" thickBot="1">
      <c r="B190" s="58" t="s">
        <v>45</v>
      </c>
      <c r="C190" s="121">
        <v>2</v>
      </c>
      <c r="D190" s="154">
        <v>15</v>
      </c>
      <c r="E190" s="123">
        <v>4</v>
      </c>
      <c r="F190" s="155">
        <v>20</v>
      </c>
      <c r="G190" s="121">
        <v>1</v>
      </c>
      <c r="H190" s="154">
        <v>10</v>
      </c>
      <c r="I190" s="125">
        <v>24</v>
      </c>
      <c r="J190" s="177">
        <v>61</v>
      </c>
      <c r="K190" s="127">
        <v>16</v>
      </c>
      <c r="L190" s="159">
        <v>45</v>
      </c>
      <c r="M190" s="129">
        <v>8</v>
      </c>
      <c r="N190" s="158">
        <v>21</v>
      </c>
      <c r="O190" s="30">
        <v>0</v>
      </c>
      <c r="P190" s="30"/>
    </row>
    <row r="191" spans="2:16" ht="22.8" hidden="1" thickBot="1">
      <c r="B191" s="58" t="s">
        <v>46</v>
      </c>
      <c r="C191" s="121">
        <v>4</v>
      </c>
      <c r="D191" s="154">
        <v>63</v>
      </c>
      <c r="E191" s="123">
        <v>4</v>
      </c>
      <c r="F191" s="155">
        <v>38</v>
      </c>
      <c r="G191" s="121">
        <v>2</v>
      </c>
      <c r="H191" s="154">
        <v>23</v>
      </c>
      <c r="I191" s="125">
        <v>105</v>
      </c>
      <c r="J191" s="177">
        <v>697</v>
      </c>
      <c r="K191" s="127">
        <v>53</v>
      </c>
      <c r="L191" s="159">
        <v>384</v>
      </c>
      <c r="M191" s="129">
        <v>14</v>
      </c>
      <c r="N191" s="158">
        <v>141</v>
      </c>
      <c r="O191" s="28">
        <v>1</v>
      </c>
      <c r="P191" s="28">
        <v>1.3</v>
      </c>
    </row>
    <row r="192" spans="2:16" ht="25.2" hidden="1" thickBot="1">
      <c r="B192" s="58" t="s">
        <v>47</v>
      </c>
      <c r="C192" s="127">
        <v>2</v>
      </c>
      <c r="D192" s="159">
        <v>22</v>
      </c>
      <c r="E192" s="131">
        <v>3</v>
      </c>
      <c r="F192" s="158">
        <v>24</v>
      </c>
      <c r="G192" s="127">
        <v>1</v>
      </c>
      <c r="H192" s="159">
        <v>12</v>
      </c>
      <c r="I192" s="125">
        <v>46</v>
      </c>
      <c r="J192" s="177">
        <v>225</v>
      </c>
      <c r="K192" s="127">
        <v>28</v>
      </c>
      <c r="L192" s="159">
        <v>144</v>
      </c>
      <c r="M192" s="129">
        <v>11</v>
      </c>
      <c r="N192" s="158">
        <v>78</v>
      </c>
      <c r="O192" s="30">
        <v>0</v>
      </c>
      <c r="P192" s="30">
        <v>0</v>
      </c>
    </row>
    <row r="193" spans="2:16" ht="25.2" hidden="1" thickBot="1">
      <c r="B193" s="58" t="s">
        <v>48</v>
      </c>
      <c r="C193" s="186">
        <v>3</v>
      </c>
      <c r="D193" s="154">
        <v>13</v>
      </c>
      <c r="E193" s="187">
        <v>3</v>
      </c>
      <c r="F193" s="188">
        <v>7</v>
      </c>
      <c r="G193" s="186">
        <v>1</v>
      </c>
      <c r="H193" s="154">
        <v>3</v>
      </c>
      <c r="I193" s="156">
        <v>20</v>
      </c>
      <c r="J193" s="189">
        <v>98</v>
      </c>
      <c r="K193" s="157">
        <v>8</v>
      </c>
      <c r="L193" s="159">
        <v>39.200000000000003</v>
      </c>
      <c r="M193" s="190">
        <v>4</v>
      </c>
      <c r="N193" s="191">
        <v>19.600000000000001</v>
      </c>
      <c r="O193" s="30">
        <v>2</v>
      </c>
      <c r="P193" s="37">
        <v>2.9412000000000003</v>
      </c>
    </row>
    <row r="194" spans="2:16" ht="25.2" hidden="1" thickBot="1">
      <c r="B194" s="58" t="s">
        <v>49</v>
      </c>
      <c r="C194" s="186">
        <v>2</v>
      </c>
      <c r="D194" s="154">
        <v>21</v>
      </c>
      <c r="E194" s="187">
        <v>2</v>
      </c>
      <c r="F194" s="188">
        <v>8</v>
      </c>
      <c r="G194" s="186">
        <v>2</v>
      </c>
      <c r="H194" s="154">
        <v>4</v>
      </c>
      <c r="I194" s="156">
        <v>25</v>
      </c>
      <c r="J194" s="189">
        <v>95</v>
      </c>
      <c r="K194" s="157">
        <v>10</v>
      </c>
      <c r="L194" s="159">
        <v>38</v>
      </c>
      <c r="M194" s="190">
        <v>5</v>
      </c>
      <c r="N194" s="191">
        <v>19</v>
      </c>
      <c r="O194" s="30">
        <v>1</v>
      </c>
      <c r="P194" s="37">
        <v>0.63459999999999994</v>
      </c>
    </row>
    <row r="195" spans="2:16" ht="25.2" hidden="1" thickBot="1">
      <c r="B195" s="58" t="s">
        <v>50</v>
      </c>
      <c r="C195" s="186">
        <v>18</v>
      </c>
      <c r="D195" s="192">
        <v>59</v>
      </c>
      <c r="E195" s="187">
        <v>18</v>
      </c>
      <c r="F195" s="188">
        <v>74</v>
      </c>
      <c r="G195" s="186">
        <v>7</v>
      </c>
      <c r="H195" s="154">
        <v>21</v>
      </c>
      <c r="I195" s="151">
        <v>136</v>
      </c>
      <c r="J195" s="189">
        <v>640</v>
      </c>
      <c r="K195" s="157">
        <v>54.400000000000006</v>
      </c>
      <c r="L195" s="159">
        <v>256</v>
      </c>
      <c r="M195" s="190">
        <v>27.200000000000003</v>
      </c>
      <c r="N195" s="191">
        <v>128</v>
      </c>
      <c r="O195" s="30">
        <v>12</v>
      </c>
      <c r="P195" s="37">
        <v>4.2522000000000002</v>
      </c>
    </row>
    <row r="196" spans="2:16" ht="22.8" hidden="1" thickBot="1">
      <c r="B196" s="58" t="s">
        <v>51</v>
      </c>
      <c r="C196" s="186">
        <v>4</v>
      </c>
      <c r="D196" s="192">
        <v>2</v>
      </c>
      <c r="E196" s="187">
        <v>4</v>
      </c>
      <c r="F196" s="188">
        <v>28</v>
      </c>
      <c r="G196" s="186">
        <v>2</v>
      </c>
      <c r="H196" s="154">
        <v>9</v>
      </c>
      <c r="I196" s="156">
        <v>26</v>
      </c>
      <c r="J196" s="189">
        <v>42</v>
      </c>
      <c r="K196" s="157">
        <v>10.4</v>
      </c>
      <c r="L196" s="159">
        <v>16.8</v>
      </c>
      <c r="M196" s="190">
        <v>5.2</v>
      </c>
      <c r="N196" s="191">
        <v>8.4</v>
      </c>
      <c r="O196" s="28">
        <v>2</v>
      </c>
      <c r="P196" s="36">
        <v>1.2350000000000001</v>
      </c>
    </row>
    <row r="197" spans="2:16" ht="25.2" hidden="1" thickBot="1">
      <c r="B197" s="58" t="s">
        <v>52</v>
      </c>
      <c r="C197" s="121">
        <v>15</v>
      </c>
      <c r="D197" s="154">
        <v>167</v>
      </c>
      <c r="E197" s="123">
        <v>17</v>
      </c>
      <c r="F197" s="155">
        <v>118</v>
      </c>
      <c r="G197" s="121">
        <v>3</v>
      </c>
      <c r="H197" s="154">
        <v>42</v>
      </c>
      <c r="I197" s="125">
        <v>224</v>
      </c>
      <c r="J197" s="177">
        <v>1061</v>
      </c>
      <c r="K197" s="127">
        <v>105</v>
      </c>
      <c r="L197" s="159">
        <v>524</v>
      </c>
      <c r="M197" s="129">
        <v>29</v>
      </c>
      <c r="N197" s="158">
        <v>118</v>
      </c>
      <c r="O197" s="30">
        <v>3</v>
      </c>
      <c r="P197" s="30">
        <v>7.5</v>
      </c>
    </row>
    <row r="198" spans="2:16" ht="25.2" hidden="1" thickBot="1">
      <c r="B198" s="58" t="s">
        <v>53</v>
      </c>
      <c r="C198" s="121">
        <v>2</v>
      </c>
      <c r="D198" s="154">
        <v>23</v>
      </c>
      <c r="E198" s="123">
        <v>3</v>
      </c>
      <c r="F198" s="155">
        <v>15</v>
      </c>
      <c r="G198" s="121">
        <v>1</v>
      </c>
      <c r="H198" s="154">
        <v>8</v>
      </c>
      <c r="I198" s="125">
        <v>24</v>
      </c>
      <c r="J198" s="177">
        <v>189</v>
      </c>
      <c r="K198" s="127">
        <v>9</v>
      </c>
      <c r="L198" s="159">
        <v>95</v>
      </c>
      <c r="M198" s="129">
        <v>5</v>
      </c>
      <c r="N198" s="158">
        <v>45</v>
      </c>
      <c r="O198" s="30">
        <v>0</v>
      </c>
      <c r="P198" s="30">
        <v>0</v>
      </c>
    </row>
    <row r="199" spans="2:16" ht="22.8" hidden="1" thickBot="1">
      <c r="B199" s="58" t="s">
        <v>54</v>
      </c>
      <c r="C199" s="121">
        <v>2</v>
      </c>
      <c r="D199" s="154">
        <v>12</v>
      </c>
      <c r="E199" s="123">
        <v>2</v>
      </c>
      <c r="F199" s="155">
        <v>6</v>
      </c>
      <c r="G199" s="121">
        <v>0</v>
      </c>
      <c r="H199" s="154">
        <v>0</v>
      </c>
      <c r="I199" s="125">
        <v>21</v>
      </c>
      <c r="J199" s="177">
        <v>185</v>
      </c>
      <c r="K199" s="127">
        <v>13</v>
      </c>
      <c r="L199" s="159">
        <v>97</v>
      </c>
      <c r="M199" s="129">
        <v>8</v>
      </c>
      <c r="N199" s="158">
        <v>41</v>
      </c>
      <c r="O199" s="28">
        <v>0</v>
      </c>
      <c r="P199" s="28">
        <v>0</v>
      </c>
    </row>
    <row r="200" spans="2:16" ht="25.2" hidden="1" thickBot="1">
      <c r="B200" s="58" t="s">
        <v>55</v>
      </c>
      <c r="C200" s="121">
        <v>3</v>
      </c>
      <c r="D200" s="154">
        <v>18</v>
      </c>
      <c r="E200" s="187">
        <v>3</v>
      </c>
      <c r="F200" s="188">
        <v>9</v>
      </c>
      <c r="G200" s="186">
        <v>1</v>
      </c>
      <c r="H200" s="154">
        <v>4</v>
      </c>
      <c r="I200" s="156">
        <v>41</v>
      </c>
      <c r="J200" s="189">
        <v>191</v>
      </c>
      <c r="K200" s="157">
        <v>15</v>
      </c>
      <c r="L200" s="159">
        <v>43</v>
      </c>
      <c r="M200" s="190">
        <v>2</v>
      </c>
      <c r="N200" s="191">
        <v>5</v>
      </c>
      <c r="O200" s="30"/>
      <c r="P200" s="37"/>
    </row>
    <row r="201" spans="2:16" ht="25.2" hidden="1" thickBot="1">
      <c r="B201" s="58" t="s">
        <v>89</v>
      </c>
      <c r="C201" s="121">
        <v>2</v>
      </c>
      <c r="D201" s="154">
        <v>10</v>
      </c>
      <c r="E201" s="123">
        <v>3</v>
      </c>
      <c r="F201" s="155">
        <v>9</v>
      </c>
      <c r="G201" s="121">
        <v>1</v>
      </c>
      <c r="H201" s="154">
        <v>5</v>
      </c>
      <c r="I201" s="125">
        <v>9</v>
      </c>
      <c r="J201" s="177">
        <v>55</v>
      </c>
      <c r="K201" s="127">
        <v>4</v>
      </c>
      <c r="L201" s="159">
        <v>31</v>
      </c>
      <c r="M201" s="129">
        <v>3</v>
      </c>
      <c r="N201" s="158">
        <v>15</v>
      </c>
      <c r="O201" s="30">
        <v>0</v>
      </c>
      <c r="P201" s="30">
        <v>0</v>
      </c>
    </row>
    <row r="202" spans="2:16" ht="25.2" hidden="1" thickBot="1">
      <c r="B202" s="58" t="s">
        <v>56</v>
      </c>
      <c r="C202" s="121">
        <v>1</v>
      </c>
      <c r="D202" s="154">
        <v>6</v>
      </c>
      <c r="E202" s="187">
        <v>1</v>
      </c>
      <c r="F202" s="188">
        <v>2</v>
      </c>
      <c r="G202" s="186">
        <v>1</v>
      </c>
      <c r="H202" s="154">
        <v>2</v>
      </c>
      <c r="I202" s="156">
        <v>17</v>
      </c>
      <c r="J202" s="189">
        <v>52</v>
      </c>
      <c r="K202" s="157">
        <v>6.8000000000000007</v>
      </c>
      <c r="L202" s="159">
        <v>20.8</v>
      </c>
      <c r="M202" s="190">
        <v>3.4000000000000004</v>
      </c>
      <c r="N202" s="191">
        <v>10.4</v>
      </c>
      <c r="O202" s="30"/>
      <c r="P202" s="37">
        <v>0.71819999999999995</v>
      </c>
    </row>
    <row r="203" spans="2:16" ht="25.2" hidden="1" thickBot="1">
      <c r="B203" s="58" t="s">
        <v>57</v>
      </c>
      <c r="C203" s="121">
        <v>3</v>
      </c>
      <c r="D203" s="154">
        <v>22</v>
      </c>
      <c r="E203" s="123">
        <v>4</v>
      </c>
      <c r="F203" s="155">
        <v>16</v>
      </c>
      <c r="G203" s="121">
        <v>2</v>
      </c>
      <c r="H203" s="154">
        <v>9</v>
      </c>
      <c r="I203" s="125">
        <v>84</v>
      </c>
      <c r="J203" s="177">
        <v>532</v>
      </c>
      <c r="K203" s="127">
        <v>42</v>
      </c>
      <c r="L203" s="159">
        <v>261</v>
      </c>
      <c r="M203" s="129">
        <v>18</v>
      </c>
      <c r="N203" s="158">
        <v>92</v>
      </c>
      <c r="O203" s="30">
        <v>3</v>
      </c>
      <c r="P203" s="30">
        <v>5.2</v>
      </c>
    </row>
    <row r="204" spans="2:16" ht="25.2" hidden="1" thickBot="1">
      <c r="B204" s="58" t="s">
        <v>58</v>
      </c>
      <c r="C204" s="121">
        <v>3</v>
      </c>
      <c r="D204" s="154">
        <v>4</v>
      </c>
      <c r="E204" s="187">
        <v>3</v>
      </c>
      <c r="F204" s="188">
        <v>17</v>
      </c>
      <c r="G204" s="186">
        <v>1</v>
      </c>
      <c r="H204" s="154">
        <v>4</v>
      </c>
      <c r="I204" s="156">
        <v>19</v>
      </c>
      <c r="J204" s="189">
        <v>51</v>
      </c>
      <c r="K204" s="157">
        <v>7</v>
      </c>
      <c r="L204" s="159">
        <v>22</v>
      </c>
      <c r="M204" s="190">
        <v>2</v>
      </c>
      <c r="N204" s="191">
        <v>3</v>
      </c>
      <c r="O204" s="30">
        <v>0</v>
      </c>
      <c r="P204" s="37"/>
    </row>
    <row r="205" spans="2:16" ht="25.2" hidden="1" thickBot="1">
      <c r="B205" s="58" t="s">
        <v>59</v>
      </c>
      <c r="C205" s="132">
        <v>2</v>
      </c>
      <c r="D205" s="160">
        <v>12</v>
      </c>
      <c r="E205" s="132">
        <v>2</v>
      </c>
      <c r="F205" s="160">
        <v>6</v>
      </c>
      <c r="G205" s="132">
        <v>1</v>
      </c>
      <c r="H205" s="160">
        <v>4</v>
      </c>
      <c r="I205" s="132">
        <v>39</v>
      </c>
      <c r="J205" s="162">
        <v>193</v>
      </c>
      <c r="K205" s="132">
        <v>23</v>
      </c>
      <c r="L205" s="179">
        <v>98</v>
      </c>
      <c r="M205" s="132">
        <v>10</v>
      </c>
      <c r="N205" s="162">
        <v>43</v>
      </c>
      <c r="O205" s="31">
        <v>2</v>
      </c>
      <c r="P205" s="31">
        <v>2.5</v>
      </c>
    </row>
    <row r="206" spans="2:16" ht="25.2" hidden="1" thickBot="1">
      <c r="B206" s="58" t="s">
        <v>60</v>
      </c>
      <c r="C206" s="136">
        <v>1</v>
      </c>
      <c r="D206" s="163">
        <v>5</v>
      </c>
      <c r="E206" s="193">
        <v>1</v>
      </c>
      <c r="F206" s="194">
        <v>12</v>
      </c>
      <c r="G206" s="195">
        <v>0</v>
      </c>
      <c r="H206" s="163">
        <v>0</v>
      </c>
      <c r="I206" s="165">
        <v>14</v>
      </c>
      <c r="J206" s="196">
        <v>88</v>
      </c>
      <c r="K206" s="166">
        <v>5.6000000000000005</v>
      </c>
      <c r="L206" s="181">
        <v>35.200000000000003</v>
      </c>
      <c r="M206" s="197">
        <v>2.8000000000000003</v>
      </c>
      <c r="N206" s="198">
        <v>17.600000000000001</v>
      </c>
      <c r="O206" s="30">
        <v>2</v>
      </c>
      <c r="P206" s="37">
        <v>0.60420000000000007</v>
      </c>
    </row>
    <row r="207" spans="2:16" ht="25.2" hidden="1" thickBot="1">
      <c r="B207" s="58" t="s">
        <v>61</v>
      </c>
      <c r="C207" s="121">
        <v>2</v>
      </c>
      <c r="D207" s="154">
        <v>17</v>
      </c>
      <c r="E207" s="123">
        <v>3</v>
      </c>
      <c r="F207" s="155">
        <v>12</v>
      </c>
      <c r="G207" s="121">
        <v>1</v>
      </c>
      <c r="H207" s="154">
        <v>7</v>
      </c>
      <c r="I207" s="125">
        <v>49</v>
      </c>
      <c r="J207" s="177">
        <v>201</v>
      </c>
      <c r="K207" s="127">
        <v>31</v>
      </c>
      <c r="L207" s="159">
        <v>133</v>
      </c>
      <c r="M207" s="129">
        <v>19</v>
      </c>
      <c r="N207" s="158">
        <v>53</v>
      </c>
      <c r="O207" s="30">
        <v>0</v>
      </c>
      <c r="P207" s="30">
        <v>0</v>
      </c>
    </row>
    <row r="208" spans="2:16" ht="25.2" hidden="1" thickBot="1">
      <c r="B208" s="58" t="s">
        <v>62</v>
      </c>
      <c r="C208" s="121">
        <v>1</v>
      </c>
      <c r="D208" s="154">
        <v>5</v>
      </c>
      <c r="E208" s="187">
        <v>1</v>
      </c>
      <c r="F208" s="188">
        <v>1.56</v>
      </c>
      <c r="G208" s="186">
        <v>0</v>
      </c>
      <c r="H208" s="154">
        <v>0</v>
      </c>
      <c r="I208" s="156">
        <v>24</v>
      </c>
      <c r="J208" s="189">
        <v>94</v>
      </c>
      <c r="K208" s="157">
        <v>9.6000000000000014</v>
      </c>
      <c r="L208" s="159">
        <v>37.6</v>
      </c>
      <c r="M208" s="190">
        <v>4.8000000000000007</v>
      </c>
      <c r="N208" s="191">
        <v>18.8</v>
      </c>
      <c r="O208" s="30">
        <v>1</v>
      </c>
      <c r="P208" s="37">
        <v>0.80179999999999996</v>
      </c>
    </row>
    <row r="209" spans="2:16" ht="25.2" hidden="1" thickBot="1">
      <c r="B209" s="92" t="s">
        <v>7</v>
      </c>
      <c r="C209" s="106">
        <f t="shared" ref="C209:P209" si="5">SUM(C187:C208)</f>
        <v>85</v>
      </c>
      <c r="D209" s="106">
        <f t="shared" si="5"/>
        <v>635</v>
      </c>
      <c r="E209" s="106">
        <f t="shared" si="5"/>
        <v>95</v>
      </c>
      <c r="F209" s="106">
        <f t="shared" si="5"/>
        <v>531.55999999999995</v>
      </c>
      <c r="G209" s="106">
        <f t="shared" si="5"/>
        <v>32</v>
      </c>
      <c r="H209" s="106">
        <f t="shared" si="5"/>
        <v>212</v>
      </c>
      <c r="I209" s="106">
        <f t="shared" si="5"/>
        <v>1105</v>
      </c>
      <c r="J209" s="106">
        <f t="shared" si="5"/>
        <v>5549</v>
      </c>
      <c r="K209" s="106">
        <f t="shared" si="5"/>
        <v>540.4</v>
      </c>
      <c r="L209" s="106">
        <f t="shared" si="5"/>
        <v>2728.9999999999995</v>
      </c>
      <c r="M209" s="106">
        <f t="shared" si="5"/>
        <v>217.20000000000002</v>
      </c>
      <c r="N209" s="106">
        <f t="shared" si="5"/>
        <v>1070.9999999999998</v>
      </c>
      <c r="O209" s="18">
        <f t="shared" si="5"/>
        <v>32</v>
      </c>
      <c r="P209" s="18">
        <f t="shared" si="5"/>
        <v>32.576799999999999</v>
      </c>
    </row>
    <row r="210" spans="2:16" hidden="1"/>
    <row r="211" spans="2:16" ht="23.4" hidden="1" thickBot="1">
      <c r="B211" s="50" t="s">
        <v>66</v>
      </c>
    </row>
    <row r="212" spans="2:16" hidden="1">
      <c r="B212" s="310" t="s">
        <v>36</v>
      </c>
      <c r="C212" s="311"/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2"/>
    </row>
    <row r="213" spans="2:16" ht="16.2" hidden="1" thickBot="1">
      <c r="B213" s="313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5"/>
    </row>
    <row r="214" spans="2:16" ht="25.2" hidden="1" thickBot="1">
      <c r="B214" s="53"/>
      <c r="C214" s="54"/>
      <c r="D214" s="54"/>
      <c r="E214" s="54"/>
      <c r="F214" s="54"/>
      <c r="G214" s="54"/>
      <c r="H214" s="54"/>
      <c r="I214" s="55"/>
      <c r="J214" s="55"/>
      <c r="K214" s="56" t="s">
        <v>26</v>
      </c>
      <c r="L214" s="54"/>
      <c r="M214" s="54"/>
      <c r="N214" s="57"/>
    </row>
    <row r="215" spans="2:16" ht="22.8" hidden="1" thickBot="1">
      <c r="B215" s="58" t="s">
        <v>41</v>
      </c>
      <c r="C215" s="308" t="s">
        <v>38</v>
      </c>
      <c r="D215" s="309"/>
      <c r="E215" s="308" t="s">
        <v>37</v>
      </c>
      <c r="F215" s="309"/>
      <c r="G215" s="308" t="s">
        <v>39</v>
      </c>
      <c r="H215" s="309"/>
      <c r="I215" s="316" t="s">
        <v>116</v>
      </c>
      <c r="J215" s="317"/>
      <c r="K215" s="308" t="s">
        <v>117</v>
      </c>
      <c r="L215" s="309"/>
      <c r="M215" s="308" t="s">
        <v>118</v>
      </c>
      <c r="N215" s="309"/>
      <c r="O215" s="9" t="s">
        <v>25</v>
      </c>
    </row>
    <row r="216" spans="2:16" ht="22.8" hidden="1" thickBot="1">
      <c r="B216" s="59"/>
      <c r="C216" s="60" t="s">
        <v>4</v>
      </c>
      <c r="D216" s="61" t="s">
        <v>5</v>
      </c>
      <c r="E216" s="62" t="s">
        <v>4</v>
      </c>
      <c r="F216" s="63" t="s">
        <v>5</v>
      </c>
      <c r="G216" s="60" t="s">
        <v>4</v>
      </c>
      <c r="H216" s="61" t="s">
        <v>5</v>
      </c>
      <c r="I216" s="62" t="s">
        <v>4</v>
      </c>
      <c r="J216" s="64" t="s">
        <v>5</v>
      </c>
      <c r="K216" s="64" t="s">
        <v>4</v>
      </c>
      <c r="L216" s="61" t="s">
        <v>5</v>
      </c>
      <c r="M216" s="64" t="s">
        <v>4</v>
      </c>
      <c r="N216" s="63" t="s">
        <v>5</v>
      </c>
      <c r="O216" s="22" t="s">
        <v>4</v>
      </c>
      <c r="P216" s="22" t="s">
        <v>5</v>
      </c>
    </row>
    <row r="217" spans="2:16" ht="22.8" hidden="1" thickBot="1">
      <c r="B217" s="58" t="s">
        <v>42</v>
      </c>
      <c r="C217" s="109">
        <v>6</v>
      </c>
      <c r="D217" s="199">
        <v>8.3377025000000007</v>
      </c>
      <c r="E217" s="111">
        <v>17</v>
      </c>
      <c r="F217" s="200">
        <v>22.93</v>
      </c>
      <c r="G217" s="113">
        <v>4</v>
      </c>
      <c r="H217" s="201">
        <v>1.16042</v>
      </c>
      <c r="I217" s="115">
        <v>131</v>
      </c>
      <c r="J217" s="202">
        <v>478.89572520000002</v>
      </c>
      <c r="K217" s="117">
        <v>53</v>
      </c>
      <c r="L217" s="203">
        <v>218.37869269999999</v>
      </c>
      <c r="M217" s="119">
        <v>8</v>
      </c>
      <c r="N217" s="204">
        <v>16.43</v>
      </c>
      <c r="O217" s="28">
        <v>6</v>
      </c>
      <c r="P217" s="32">
        <v>4.7371105</v>
      </c>
    </row>
    <row r="218" spans="2:16" ht="22.8" hidden="1" thickBot="1">
      <c r="B218" s="58" t="s">
        <v>43</v>
      </c>
      <c r="C218" s="121">
        <v>0</v>
      </c>
      <c r="D218" s="205">
        <v>0</v>
      </c>
      <c r="E218" s="123">
        <v>4</v>
      </c>
      <c r="F218" s="206">
        <v>1.66</v>
      </c>
      <c r="G218" s="121">
        <v>0</v>
      </c>
      <c r="H218" s="205">
        <v>0</v>
      </c>
      <c r="I218" s="125">
        <v>32</v>
      </c>
      <c r="J218" s="207">
        <v>85.913071900000006</v>
      </c>
      <c r="K218" s="127">
        <v>13</v>
      </c>
      <c r="L218" s="208">
        <v>36.174563499999998</v>
      </c>
      <c r="M218" s="129">
        <v>2</v>
      </c>
      <c r="N218" s="209">
        <v>9.56</v>
      </c>
      <c r="O218" s="28">
        <v>1</v>
      </c>
      <c r="P218" s="32">
        <v>3.037579</v>
      </c>
    </row>
    <row r="219" spans="2:16" ht="25.2" hidden="1" thickBot="1">
      <c r="B219" s="58" t="s">
        <v>44</v>
      </c>
      <c r="C219" s="121">
        <v>0</v>
      </c>
      <c r="D219" s="205">
        <v>0</v>
      </c>
      <c r="E219" s="123">
        <v>0</v>
      </c>
      <c r="F219" s="206">
        <v>0</v>
      </c>
      <c r="G219" s="121">
        <v>0</v>
      </c>
      <c r="H219" s="205">
        <v>0</v>
      </c>
      <c r="I219" s="125">
        <v>4</v>
      </c>
      <c r="J219" s="207">
        <v>24.744912299999999</v>
      </c>
      <c r="K219" s="127">
        <v>2</v>
      </c>
      <c r="L219" s="208">
        <v>19.4473023</v>
      </c>
      <c r="M219" s="129">
        <v>0</v>
      </c>
      <c r="N219" s="209">
        <v>0</v>
      </c>
      <c r="O219" s="30">
        <v>1</v>
      </c>
      <c r="P219" s="33">
        <v>1.28653</v>
      </c>
    </row>
    <row r="220" spans="2:16" ht="25.2" hidden="1" thickBot="1">
      <c r="B220" s="58" t="s">
        <v>45</v>
      </c>
      <c r="C220" s="121">
        <v>0</v>
      </c>
      <c r="D220" s="205">
        <v>0</v>
      </c>
      <c r="E220" s="123">
        <v>1</v>
      </c>
      <c r="F220" s="206">
        <v>0.24</v>
      </c>
      <c r="G220" s="121">
        <v>0</v>
      </c>
      <c r="H220" s="205">
        <v>0</v>
      </c>
      <c r="I220" s="125">
        <v>19</v>
      </c>
      <c r="J220" s="207">
        <v>21.522062399999999</v>
      </c>
      <c r="K220" s="127">
        <v>14</v>
      </c>
      <c r="L220" s="208">
        <v>15.492540099999999</v>
      </c>
      <c r="M220" s="129">
        <v>1</v>
      </c>
      <c r="N220" s="209">
        <v>0.53</v>
      </c>
      <c r="O220" s="30">
        <v>2</v>
      </c>
      <c r="P220" s="33">
        <v>4.2083319000000001</v>
      </c>
    </row>
    <row r="221" spans="2:16" ht="22.8" hidden="1" thickBot="1">
      <c r="B221" s="58" t="s">
        <v>46</v>
      </c>
      <c r="C221" s="121">
        <v>1</v>
      </c>
      <c r="D221" s="205">
        <v>5.5758000000000001</v>
      </c>
      <c r="E221" s="123">
        <v>2</v>
      </c>
      <c r="F221" s="206">
        <v>5.77</v>
      </c>
      <c r="G221" s="121">
        <v>1</v>
      </c>
      <c r="H221" s="205">
        <v>5.5758000000000001</v>
      </c>
      <c r="I221" s="125">
        <v>26</v>
      </c>
      <c r="J221" s="207">
        <v>70.132892799999993</v>
      </c>
      <c r="K221" s="127">
        <v>10</v>
      </c>
      <c r="L221" s="208">
        <v>20.110774200000002</v>
      </c>
      <c r="M221" s="129">
        <v>1</v>
      </c>
      <c r="N221" s="209">
        <v>0.25</v>
      </c>
      <c r="O221" s="28">
        <v>2</v>
      </c>
      <c r="P221" s="32">
        <v>2.7704800000000001</v>
      </c>
    </row>
    <row r="222" spans="2:16" ht="25.2" hidden="1" thickBot="1">
      <c r="B222" s="58" t="s">
        <v>47</v>
      </c>
      <c r="C222" s="127">
        <v>0</v>
      </c>
      <c r="D222" s="208">
        <v>0</v>
      </c>
      <c r="E222" s="131">
        <v>1</v>
      </c>
      <c r="F222" s="209">
        <v>0.3</v>
      </c>
      <c r="G222" s="127">
        <v>0</v>
      </c>
      <c r="H222" s="208">
        <v>0</v>
      </c>
      <c r="I222" s="125">
        <v>16</v>
      </c>
      <c r="J222" s="207">
        <v>34.423697300000001</v>
      </c>
      <c r="K222" s="127">
        <v>6</v>
      </c>
      <c r="L222" s="208">
        <v>14.716361300000001</v>
      </c>
      <c r="M222" s="129">
        <v>3</v>
      </c>
      <c r="N222" s="209">
        <v>2.98</v>
      </c>
      <c r="O222" s="30">
        <v>1</v>
      </c>
      <c r="P222" s="33">
        <v>0.71247419999999995</v>
      </c>
    </row>
    <row r="223" spans="2:16" ht="25.2" hidden="1" thickBot="1">
      <c r="B223" s="58" t="s">
        <v>48</v>
      </c>
      <c r="C223" s="121">
        <v>1</v>
      </c>
      <c r="D223" s="205">
        <v>0.24923000000000001</v>
      </c>
      <c r="E223" s="123">
        <v>4</v>
      </c>
      <c r="F223" s="206">
        <v>4.68</v>
      </c>
      <c r="G223" s="121">
        <v>0</v>
      </c>
      <c r="H223" s="205">
        <v>0</v>
      </c>
      <c r="I223" s="125">
        <v>19</v>
      </c>
      <c r="J223" s="207">
        <v>50.6230677</v>
      </c>
      <c r="K223" s="127">
        <v>7</v>
      </c>
      <c r="L223" s="208">
        <v>13.2199516</v>
      </c>
      <c r="M223" s="129">
        <v>1</v>
      </c>
      <c r="N223" s="209">
        <v>1.46</v>
      </c>
      <c r="O223" s="30">
        <v>0</v>
      </c>
      <c r="P223" s="33">
        <v>0</v>
      </c>
    </row>
    <row r="224" spans="2:16" ht="25.2" hidden="1" thickBot="1">
      <c r="B224" s="58" t="s">
        <v>49</v>
      </c>
      <c r="C224" s="121">
        <v>3</v>
      </c>
      <c r="D224" s="205">
        <v>2.2071999999999998</v>
      </c>
      <c r="E224" s="123">
        <v>5</v>
      </c>
      <c r="F224" s="206">
        <v>7.71</v>
      </c>
      <c r="G224" s="121">
        <v>3</v>
      </c>
      <c r="H224" s="205">
        <v>2.2071999999999998</v>
      </c>
      <c r="I224" s="125">
        <v>37</v>
      </c>
      <c r="J224" s="207">
        <v>122.5510649</v>
      </c>
      <c r="K224" s="127">
        <v>19</v>
      </c>
      <c r="L224" s="208">
        <v>42.5022065</v>
      </c>
      <c r="M224" s="129">
        <v>6</v>
      </c>
      <c r="N224" s="209">
        <v>11.99</v>
      </c>
      <c r="O224" s="30">
        <v>1</v>
      </c>
      <c r="P224" s="33">
        <v>1.02969</v>
      </c>
    </row>
    <row r="225" spans="2:16" ht="25.2" hidden="1" thickBot="1">
      <c r="B225" s="58" t="s">
        <v>50</v>
      </c>
      <c r="C225" s="121">
        <v>6</v>
      </c>
      <c r="D225" s="205">
        <v>31.121749999999999</v>
      </c>
      <c r="E225" s="123">
        <v>16</v>
      </c>
      <c r="F225" s="206">
        <v>53.66</v>
      </c>
      <c r="G225" s="121">
        <v>2</v>
      </c>
      <c r="H225" s="205">
        <v>14.09981</v>
      </c>
      <c r="I225" s="115">
        <v>89</v>
      </c>
      <c r="J225" s="207">
        <v>379.46615810000003</v>
      </c>
      <c r="K225" s="127">
        <v>37</v>
      </c>
      <c r="L225" s="208">
        <v>148.24904240000001</v>
      </c>
      <c r="M225" s="129">
        <v>18</v>
      </c>
      <c r="N225" s="209">
        <v>76.78</v>
      </c>
      <c r="O225" s="30">
        <v>3</v>
      </c>
      <c r="P225" s="33">
        <v>8.6480499999999996</v>
      </c>
    </row>
    <row r="226" spans="2:16" ht="22.8" hidden="1" thickBot="1">
      <c r="B226" s="58" t="s">
        <v>51</v>
      </c>
      <c r="C226" s="121">
        <v>1</v>
      </c>
      <c r="D226" s="205">
        <v>1.1534899999999999</v>
      </c>
      <c r="E226" s="123">
        <v>1</v>
      </c>
      <c r="F226" s="206">
        <v>1.22</v>
      </c>
      <c r="G226" s="121">
        <v>1</v>
      </c>
      <c r="H226" s="205">
        <v>1.1534899999999999</v>
      </c>
      <c r="I226" s="125">
        <v>22</v>
      </c>
      <c r="J226" s="207">
        <v>68.712141700000004</v>
      </c>
      <c r="K226" s="127">
        <v>13</v>
      </c>
      <c r="L226" s="208">
        <v>36.889830199999999</v>
      </c>
      <c r="M226" s="129">
        <v>3</v>
      </c>
      <c r="N226" s="209">
        <v>5.42</v>
      </c>
      <c r="O226" s="28">
        <v>1</v>
      </c>
      <c r="P226" s="32">
        <v>0.98897000000000002</v>
      </c>
    </row>
    <row r="227" spans="2:16" ht="25.2" hidden="1" thickBot="1">
      <c r="B227" s="58" t="s">
        <v>52</v>
      </c>
      <c r="C227" s="121">
        <v>5</v>
      </c>
      <c r="D227" s="205">
        <v>7.8490200000000003</v>
      </c>
      <c r="E227" s="123">
        <v>22</v>
      </c>
      <c r="F227" s="206">
        <v>46.8</v>
      </c>
      <c r="G227" s="121">
        <v>1</v>
      </c>
      <c r="H227" s="205">
        <v>0.30403000000000002</v>
      </c>
      <c r="I227" s="125">
        <v>247</v>
      </c>
      <c r="J227" s="207">
        <v>911.24121439999999</v>
      </c>
      <c r="K227" s="127">
        <v>120</v>
      </c>
      <c r="L227" s="208">
        <v>351.22067199999998</v>
      </c>
      <c r="M227" s="129">
        <v>11</v>
      </c>
      <c r="N227" s="209">
        <v>16.41</v>
      </c>
      <c r="O227" s="30">
        <v>8</v>
      </c>
      <c r="P227" s="33">
        <v>12.9171494</v>
      </c>
    </row>
    <row r="228" spans="2:16" ht="25.2" hidden="1" thickBot="1">
      <c r="B228" s="58" t="s">
        <v>53</v>
      </c>
      <c r="C228" s="121">
        <v>2</v>
      </c>
      <c r="D228" s="205">
        <v>0.67695000000000005</v>
      </c>
      <c r="E228" s="123">
        <v>2</v>
      </c>
      <c r="F228" s="206">
        <v>0.67</v>
      </c>
      <c r="G228" s="121">
        <v>1</v>
      </c>
      <c r="H228" s="205">
        <v>0.33746999999999999</v>
      </c>
      <c r="I228" s="125">
        <v>6</v>
      </c>
      <c r="J228" s="207">
        <v>13.068860000000001</v>
      </c>
      <c r="K228" s="127">
        <v>2</v>
      </c>
      <c r="L228" s="208">
        <v>2.3012800000000002</v>
      </c>
      <c r="M228" s="129">
        <v>0</v>
      </c>
      <c r="N228" s="209">
        <v>0</v>
      </c>
      <c r="O228" s="30">
        <v>0</v>
      </c>
      <c r="P228" s="33">
        <v>0</v>
      </c>
    </row>
    <row r="229" spans="2:16" ht="22.8" hidden="1" thickBot="1">
      <c r="B229" s="58" t="s">
        <v>54</v>
      </c>
      <c r="C229" s="121">
        <v>0</v>
      </c>
      <c r="D229" s="205">
        <v>0</v>
      </c>
      <c r="E229" s="123">
        <v>2</v>
      </c>
      <c r="F229" s="206">
        <v>4.9800000000000004</v>
      </c>
      <c r="G229" s="121">
        <v>0</v>
      </c>
      <c r="H229" s="205">
        <v>0</v>
      </c>
      <c r="I229" s="125">
        <v>36</v>
      </c>
      <c r="J229" s="207">
        <v>102.58851</v>
      </c>
      <c r="K229" s="127">
        <v>24</v>
      </c>
      <c r="L229" s="208">
        <v>60.961431699999999</v>
      </c>
      <c r="M229" s="129">
        <v>2</v>
      </c>
      <c r="N229" s="209">
        <v>0.64</v>
      </c>
      <c r="O229" s="28">
        <v>1</v>
      </c>
      <c r="P229" s="32">
        <v>1.5141206</v>
      </c>
    </row>
    <row r="230" spans="2:16" ht="25.2" hidden="1" thickBot="1">
      <c r="B230" s="58" t="s">
        <v>55</v>
      </c>
      <c r="C230" s="121">
        <v>2</v>
      </c>
      <c r="D230" s="205">
        <v>1.01E-3</v>
      </c>
      <c r="E230" s="123">
        <v>6</v>
      </c>
      <c r="F230" s="206">
        <v>5.03</v>
      </c>
      <c r="G230" s="121">
        <v>1</v>
      </c>
      <c r="H230" s="205">
        <v>1.01E-3</v>
      </c>
      <c r="I230" s="125">
        <v>41</v>
      </c>
      <c r="J230" s="207">
        <v>160.89496679999999</v>
      </c>
      <c r="K230" s="127">
        <v>20</v>
      </c>
      <c r="L230" s="208">
        <v>84.897466600000001</v>
      </c>
      <c r="M230" s="129">
        <v>3</v>
      </c>
      <c r="N230" s="209">
        <v>11.33</v>
      </c>
      <c r="O230" s="30">
        <v>1</v>
      </c>
      <c r="P230" s="33">
        <v>12.443016399999999</v>
      </c>
    </row>
    <row r="231" spans="2:16" ht="25.2" hidden="1" thickBot="1">
      <c r="B231" s="58" t="s">
        <v>89</v>
      </c>
      <c r="C231" s="121">
        <v>0</v>
      </c>
      <c r="D231" s="205">
        <v>0</v>
      </c>
      <c r="E231" s="123">
        <v>2</v>
      </c>
      <c r="F231" s="206">
        <v>3.66</v>
      </c>
      <c r="G231" s="121">
        <v>0</v>
      </c>
      <c r="H231" s="205">
        <v>0</v>
      </c>
      <c r="I231" s="125">
        <v>17</v>
      </c>
      <c r="J231" s="207">
        <v>45.4306719</v>
      </c>
      <c r="K231" s="127">
        <v>4</v>
      </c>
      <c r="L231" s="208">
        <v>18.2927204</v>
      </c>
      <c r="M231" s="129">
        <v>0</v>
      </c>
      <c r="N231" s="209">
        <v>0</v>
      </c>
      <c r="O231" s="30">
        <v>0</v>
      </c>
      <c r="P231" s="33">
        <v>0</v>
      </c>
    </row>
    <row r="232" spans="2:16" ht="25.2" hidden="1" thickBot="1">
      <c r="B232" s="58" t="s">
        <v>56</v>
      </c>
      <c r="C232" s="121">
        <v>0</v>
      </c>
      <c r="D232" s="205">
        <v>0</v>
      </c>
      <c r="E232" s="123">
        <v>0</v>
      </c>
      <c r="F232" s="206">
        <v>0</v>
      </c>
      <c r="G232" s="121">
        <v>0</v>
      </c>
      <c r="H232" s="205">
        <v>0</v>
      </c>
      <c r="I232" s="125">
        <v>10</v>
      </c>
      <c r="J232" s="207">
        <v>50.210655699999997</v>
      </c>
      <c r="K232" s="127">
        <v>7</v>
      </c>
      <c r="L232" s="208">
        <v>26.051774399999999</v>
      </c>
      <c r="M232" s="129">
        <v>2</v>
      </c>
      <c r="N232" s="209">
        <v>14</v>
      </c>
      <c r="O232" s="30">
        <v>0</v>
      </c>
      <c r="P232" s="33">
        <v>0</v>
      </c>
    </row>
    <row r="233" spans="2:16" ht="25.2" hidden="1" thickBot="1">
      <c r="B233" s="58" t="s">
        <v>57</v>
      </c>
      <c r="C233" s="121">
        <v>2</v>
      </c>
      <c r="D233" s="205">
        <v>1.8005199999999999</v>
      </c>
      <c r="E233" s="123">
        <v>3</v>
      </c>
      <c r="F233" s="206">
        <v>2.11</v>
      </c>
      <c r="G233" s="121">
        <v>2</v>
      </c>
      <c r="H233" s="205">
        <v>1.8005199999999999</v>
      </c>
      <c r="I233" s="125">
        <v>47</v>
      </c>
      <c r="J233" s="207">
        <v>204.03953079999999</v>
      </c>
      <c r="K233" s="127">
        <v>19</v>
      </c>
      <c r="L233" s="208">
        <v>95.351780199999993</v>
      </c>
      <c r="M233" s="129">
        <v>2</v>
      </c>
      <c r="N233" s="209">
        <v>11.3</v>
      </c>
      <c r="O233" s="30">
        <v>2</v>
      </c>
      <c r="P233" s="33">
        <v>11.87204</v>
      </c>
    </row>
    <row r="234" spans="2:16" ht="25.2" hidden="1" thickBot="1">
      <c r="B234" s="58" t="s">
        <v>58</v>
      </c>
      <c r="C234" s="121">
        <v>1</v>
      </c>
      <c r="D234" s="205">
        <v>3.8999999999999999E-4</v>
      </c>
      <c r="E234" s="123">
        <v>2</v>
      </c>
      <c r="F234" s="206">
        <v>0.78</v>
      </c>
      <c r="G234" s="121">
        <v>0</v>
      </c>
      <c r="H234" s="205">
        <v>0</v>
      </c>
      <c r="I234" s="125">
        <v>12</v>
      </c>
      <c r="J234" s="207">
        <v>21.608723399999999</v>
      </c>
      <c r="K234" s="127">
        <v>8</v>
      </c>
      <c r="L234" s="208">
        <v>17.0458116</v>
      </c>
      <c r="M234" s="129">
        <v>0</v>
      </c>
      <c r="N234" s="209">
        <v>0</v>
      </c>
      <c r="O234" s="30">
        <v>1</v>
      </c>
      <c r="P234" s="33">
        <v>3.6496512000000001</v>
      </c>
    </row>
    <row r="235" spans="2:16" ht="25.2" hidden="1" thickBot="1">
      <c r="B235" s="58" t="s">
        <v>59</v>
      </c>
      <c r="C235" s="132">
        <v>1</v>
      </c>
      <c r="D235" s="210">
        <v>0.97448999999999997</v>
      </c>
      <c r="E235" s="132">
        <v>4</v>
      </c>
      <c r="F235" s="210">
        <v>3.35</v>
      </c>
      <c r="G235" s="132">
        <v>0</v>
      </c>
      <c r="H235" s="210">
        <v>0</v>
      </c>
      <c r="I235" s="132">
        <v>19</v>
      </c>
      <c r="J235" s="211">
        <v>51.1479201</v>
      </c>
      <c r="K235" s="132">
        <v>13</v>
      </c>
      <c r="L235" s="212">
        <v>24.3340821</v>
      </c>
      <c r="M235" s="132">
        <v>2</v>
      </c>
      <c r="N235" s="211">
        <v>4.18</v>
      </c>
      <c r="O235" s="31">
        <v>3</v>
      </c>
      <c r="P235" s="34">
        <v>0.92759930000000002</v>
      </c>
    </row>
    <row r="236" spans="2:16" ht="25.2" hidden="1" thickBot="1">
      <c r="B236" s="58" t="s">
        <v>60</v>
      </c>
      <c r="C236" s="136">
        <v>0</v>
      </c>
      <c r="D236" s="213">
        <v>0</v>
      </c>
      <c r="E236" s="138">
        <v>0</v>
      </c>
      <c r="F236" s="214">
        <v>0</v>
      </c>
      <c r="G236" s="136">
        <v>0</v>
      </c>
      <c r="H236" s="213">
        <v>0</v>
      </c>
      <c r="I236" s="140">
        <v>3</v>
      </c>
      <c r="J236" s="215">
        <v>9.1502824999999994</v>
      </c>
      <c r="K236" s="142">
        <v>2</v>
      </c>
      <c r="L236" s="216">
        <v>3.4832524999999999</v>
      </c>
      <c r="M236" s="144">
        <v>1</v>
      </c>
      <c r="N236" s="217">
        <v>5.67</v>
      </c>
      <c r="O236" s="30">
        <v>0</v>
      </c>
      <c r="P236" s="33">
        <v>0</v>
      </c>
    </row>
    <row r="237" spans="2:16" ht="25.2" hidden="1" thickBot="1">
      <c r="B237" s="58" t="s">
        <v>61</v>
      </c>
      <c r="C237" s="121">
        <v>0</v>
      </c>
      <c r="D237" s="205">
        <v>0</v>
      </c>
      <c r="E237" s="123">
        <v>1</v>
      </c>
      <c r="F237" s="206">
        <v>0.3</v>
      </c>
      <c r="G237" s="121">
        <v>0</v>
      </c>
      <c r="H237" s="205">
        <v>0</v>
      </c>
      <c r="I237" s="125">
        <v>16</v>
      </c>
      <c r="J237" s="207">
        <v>34.423697300000001</v>
      </c>
      <c r="K237" s="127">
        <v>6</v>
      </c>
      <c r="L237" s="208">
        <v>14.716361300000001</v>
      </c>
      <c r="M237" s="129">
        <v>3</v>
      </c>
      <c r="N237" s="209">
        <v>2.98</v>
      </c>
      <c r="O237" s="30">
        <v>1</v>
      </c>
      <c r="P237" s="33">
        <v>0.71247419999999995</v>
      </c>
    </row>
    <row r="238" spans="2:16" ht="25.2" hidden="1" thickBot="1">
      <c r="B238" s="58" t="s">
        <v>62</v>
      </c>
      <c r="C238" s="121">
        <v>0</v>
      </c>
      <c r="D238" s="205">
        <v>0</v>
      </c>
      <c r="E238" s="123">
        <v>0</v>
      </c>
      <c r="F238" s="206">
        <v>0</v>
      </c>
      <c r="G238" s="121">
        <v>0</v>
      </c>
      <c r="H238" s="205">
        <v>0</v>
      </c>
      <c r="I238" s="125">
        <v>13</v>
      </c>
      <c r="J238" s="207">
        <v>40.099456400000001</v>
      </c>
      <c r="K238" s="127">
        <v>5</v>
      </c>
      <c r="L238" s="208">
        <v>19.1450323</v>
      </c>
      <c r="M238" s="129">
        <v>1</v>
      </c>
      <c r="N238" s="209">
        <v>0.62</v>
      </c>
      <c r="O238" s="30">
        <v>2</v>
      </c>
      <c r="P238" s="33">
        <v>3.5569600000000001</v>
      </c>
    </row>
    <row r="239" spans="2:16" ht="25.2" hidden="1" thickBot="1">
      <c r="B239" s="92" t="s">
        <v>7</v>
      </c>
      <c r="C239" s="106">
        <f t="shared" ref="C239:P239" si="6">SUM(C217:C238)</f>
        <v>31</v>
      </c>
      <c r="D239" s="106">
        <f t="shared" si="6"/>
        <v>59.9475525</v>
      </c>
      <c r="E239" s="106">
        <f t="shared" si="6"/>
        <v>95</v>
      </c>
      <c r="F239" s="106">
        <f t="shared" si="6"/>
        <v>165.84999999999997</v>
      </c>
      <c r="G239" s="106">
        <f t="shared" si="6"/>
        <v>16</v>
      </c>
      <c r="H239" s="106">
        <f t="shared" si="6"/>
        <v>26.639750000000003</v>
      </c>
      <c r="I239" s="106">
        <f t="shared" si="6"/>
        <v>862</v>
      </c>
      <c r="J239" s="106">
        <f t="shared" si="6"/>
        <v>2980.8892836000009</v>
      </c>
      <c r="K239" s="106">
        <f t="shared" si="6"/>
        <v>404</v>
      </c>
      <c r="L239" s="106">
        <f t="shared" si="6"/>
        <v>1282.9829298999998</v>
      </c>
      <c r="M239" s="106">
        <f t="shared" si="6"/>
        <v>70</v>
      </c>
      <c r="N239" s="106">
        <f t="shared" si="6"/>
        <v>192.53</v>
      </c>
      <c r="O239" s="18">
        <f t="shared" si="6"/>
        <v>37</v>
      </c>
      <c r="P239" s="18">
        <f t="shared" si="6"/>
        <v>75.012226699999999</v>
      </c>
    </row>
    <row r="240" spans="2:16" hidden="1"/>
    <row r="241" spans="2:16" ht="23.4" hidden="1" thickBot="1">
      <c r="B241" s="50" t="s">
        <v>67</v>
      </c>
    </row>
    <row r="242" spans="2:16" hidden="1">
      <c r="B242" s="310" t="s">
        <v>36</v>
      </c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2"/>
    </row>
    <row r="243" spans="2:16" ht="16.2" hidden="1" thickBot="1">
      <c r="B243" s="313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5"/>
    </row>
    <row r="244" spans="2:16" ht="25.2" hidden="1" thickBot="1">
      <c r="B244" s="53"/>
      <c r="C244" s="54"/>
      <c r="D244" s="54"/>
      <c r="E244" s="54"/>
      <c r="F244" s="54"/>
      <c r="G244" s="54"/>
      <c r="H244" s="54"/>
      <c r="I244" s="55"/>
      <c r="J244" s="55"/>
      <c r="K244" s="56" t="s">
        <v>26</v>
      </c>
      <c r="L244" s="54"/>
      <c r="M244" s="54"/>
      <c r="N244" s="57"/>
    </row>
    <row r="245" spans="2:16" ht="22.8" hidden="1" thickBot="1">
      <c r="B245" s="58" t="s">
        <v>41</v>
      </c>
      <c r="C245" s="308" t="s">
        <v>38</v>
      </c>
      <c r="D245" s="309"/>
      <c r="E245" s="308" t="s">
        <v>37</v>
      </c>
      <c r="F245" s="309"/>
      <c r="G245" s="308" t="s">
        <v>39</v>
      </c>
      <c r="H245" s="309"/>
      <c r="I245" s="316" t="s">
        <v>116</v>
      </c>
      <c r="J245" s="317"/>
      <c r="K245" s="308" t="s">
        <v>117</v>
      </c>
      <c r="L245" s="309"/>
      <c r="M245" s="308" t="s">
        <v>118</v>
      </c>
      <c r="N245" s="309"/>
      <c r="O245" s="9" t="s">
        <v>25</v>
      </c>
    </row>
    <row r="246" spans="2:16" ht="22.8" hidden="1" thickBot="1">
      <c r="B246" s="59"/>
      <c r="C246" s="60" t="s">
        <v>4</v>
      </c>
      <c r="D246" s="61" t="s">
        <v>5</v>
      </c>
      <c r="E246" s="62" t="s">
        <v>4</v>
      </c>
      <c r="F246" s="63" t="s">
        <v>5</v>
      </c>
      <c r="G246" s="60" t="s">
        <v>4</v>
      </c>
      <c r="H246" s="61" t="s">
        <v>5</v>
      </c>
      <c r="I246" s="62" t="s">
        <v>4</v>
      </c>
      <c r="J246" s="64" t="s">
        <v>5</v>
      </c>
      <c r="K246" s="64" t="s">
        <v>4</v>
      </c>
      <c r="L246" s="61" t="s">
        <v>5</v>
      </c>
      <c r="M246" s="64" t="s">
        <v>4</v>
      </c>
      <c r="N246" s="63" t="s">
        <v>5</v>
      </c>
      <c r="O246" s="22" t="s">
        <v>4</v>
      </c>
      <c r="P246" s="22" t="s">
        <v>5</v>
      </c>
    </row>
    <row r="247" spans="2:16" ht="22.8" hidden="1" thickBot="1">
      <c r="B247" s="58" t="s">
        <v>42</v>
      </c>
      <c r="C247" s="109">
        <v>1</v>
      </c>
      <c r="D247" s="148">
        <v>18.68</v>
      </c>
      <c r="E247" s="111">
        <v>1</v>
      </c>
      <c r="F247" s="149">
        <v>5</v>
      </c>
      <c r="G247" s="113">
        <v>1</v>
      </c>
      <c r="H247" s="150">
        <v>10</v>
      </c>
      <c r="I247" s="115">
        <v>12</v>
      </c>
      <c r="J247" s="116">
        <v>86.85</v>
      </c>
      <c r="K247" s="117"/>
      <c r="L247" s="176"/>
      <c r="M247" s="119"/>
      <c r="N247" s="153"/>
      <c r="O247" s="28"/>
      <c r="P247" s="28"/>
    </row>
    <row r="248" spans="2:16" ht="22.8" hidden="1" thickBot="1">
      <c r="B248" s="58" t="s">
        <v>43</v>
      </c>
      <c r="C248" s="121"/>
      <c r="D248" s="154"/>
      <c r="E248" s="123">
        <v>1</v>
      </c>
      <c r="F248" s="155">
        <v>2.5</v>
      </c>
      <c r="G248" s="121"/>
      <c r="H248" s="154"/>
      <c r="I248" s="125">
        <v>7</v>
      </c>
      <c r="J248" s="126">
        <v>43.99</v>
      </c>
      <c r="K248" s="127"/>
      <c r="L248" s="159"/>
      <c r="M248" s="129"/>
      <c r="N248" s="158"/>
      <c r="O248" s="28"/>
      <c r="P248" s="28"/>
    </row>
    <row r="249" spans="2:16" ht="25.2" hidden="1" thickBot="1">
      <c r="B249" s="58" t="s">
        <v>44</v>
      </c>
      <c r="C249" s="121"/>
      <c r="D249" s="154"/>
      <c r="E249" s="123"/>
      <c r="F249" s="155"/>
      <c r="G249" s="121"/>
      <c r="H249" s="154"/>
      <c r="I249" s="125">
        <v>0</v>
      </c>
      <c r="J249" s="126">
        <v>0</v>
      </c>
      <c r="K249" s="127"/>
      <c r="L249" s="159"/>
      <c r="M249" s="129"/>
      <c r="N249" s="158"/>
      <c r="O249" s="30"/>
      <c r="P249" s="30"/>
    </row>
    <row r="250" spans="2:16" ht="25.2" hidden="1" thickBot="1">
      <c r="B250" s="58" t="s">
        <v>45</v>
      </c>
      <c r="C250" s="121"/>
      <c r="D250" s="154"/>
      <c r="E250" s="123"/>
      <c r="F250" s="155"/>
      <c r="G250" s="121"/>
      <c r="H250" s="154"/>
      <c r="I250" s="125">
        <v>1</v>
      </c>
      <c r="J250" s="126">
        <v>9.49</v>
      </c>
      <c r="K250" s="127"/>
      <c r="L250" s="159"/>
      <c r="M250" s="129"/>
      <c r="N250" s="158"/>
      <c r="O250" s="30"/>
      <c r="P250" s="30"/>
    </row>
    <row r="251" spans="2:16" ht="22.8" hidden="1" thickBot="1">
      <c r="B251" s="58" t="s">
        <v>46</v>
      </c>
      <c r="C251" s="121">
        <v>1</v>
      </c>
      <c r="D251" s="154">
        <v>28.87</v>
      </c>
      <c r="E251" s="123"/>
      <c r="F251" s="155"/>
      <c r="G251" s="121">
        <v>1</v>
      </c>
      <c r="H251" s="154">
        <v>15</v>
      </c>
      <c r="I251" s="125">
        <v>5</v>
      </c>
      <c r="J251" s="126">
        <v>61.67</v>
      </c>
      <c r="K251" s="127"/>
      <c r="L251" s="159"/>
      <c r="M251" s="129"/>
      <c r="N251" s="158"/>
      <c r="O251" s="28"/>
      <c r="P251" s="28"/>
    </row>
    <row r="252" spans="2:16" ht="25.2" hidden="1" thickBot="1">
      <c r="B252" s="58" t="s">
        <v>47</v>
      </c>
      <c r="C252" s="127"/>
      <c r="D252" s="159"/>
      <c r="E252" s="131">
        <v>2</v>
      </c>
      <c r="F252" s="158">
        <v>8</v>
      </c>
      <c r="G252" s="127"/>
      <c r="H252" s="159"/>
      <c r="I252" s="125">
        <v>5</v>
      </c>
      <c r="J252" s="126">
        <v>24.86</v>
      </c>
      <c r="K252" s="127"/>
      <c r="L252" s="159"/>
      <c r="M252" s="129"/>
      <c r="N252" s="158"/>
      <c r="O252" s="30"/>
      <c r="P252" s="30"/>
    </row>
    <row r="253" spans="2:16" ht="25.2" hidden="1" thickBot="1">
      <c r="B253" s="58" t="s">
        <v>48</v>
      </c>
      <c r="C253" s="121"/>
      <c r="D253" s="154"/>
      <c r="E253" s="123">
        <v>5</v>
      </c>
      <c r="F253" s="155">
        <v>21</v>
      </c>
      <c r="G253" s="121">
        <v>1</v>
      </c>
      <c r="H253" s="154">
        <v>26</v>
      </c>
      <c r="I253" s="125">
        <v>18</v>
      </c>
      <c r="J253" s="126">
        <v>107.09</v>
      </c>
      <c r="K253" s="127"/>
      <c r="L253" s="159"/>
      <c r="M253" s="129"/>
      <c r="N253" s="158"/>
      <c r="O253" s="30"/>
      <c r="P253" s="30"/>
    </row>
    <row r="254" spans="2:16" ht="25.2" hidden="1" thickBot="1">
      <c r="B254" s="58" t="s">
        <v>49</v>
      </c>
      <c r="C254" s="121"/>
      <c r="D254" s="154"/>
      <c r="E254" s="123">
        <v>2</v>
      </c>
      <c r="F254" s="155">
        <v>4</v>
      </c>
      <c r="G254" s="121"/>
      <c r="H254" s="154"/>
      <c r="I254" s="125">
        <v>13</v>
      </c>
      <c r="J254" s="126">
        <v>130.65</v>
      </c>
      <c r="K254" s="127"/>
      <c r="L254" s="159"/>
      <c r="M254" s="129"/>
      <c r="N254" s="158"/>
      <c r="O254" s="30"/>
      <c r="P254" s="30"/>
    </row>
    <row r="255" spans="2:16" ht="25.2" hidden="1" thickBot="1">
      <c r="B255" s="58" t="s">
        <v>50</v>
      </c>
      <c r="C255" s="121"/>
      <c r="D255" s="154"/>
      <c r="E255" s="123">
        <v>1</v>
      </c>
      <c r="F255" s="155">
        <v>8</v>
      </c>
      <c r="G255" s="121"/>
      <c r="H255" s="154"/>
      <c r="I255" s="115">
        <v>12</v>
      </c>
      <c r="J255" s="126">
        <v>73.78</v>
      </c>
      <c r="K255" s="127"/>
      <c r="L255" s="159"/>
      <c r="M255" s="129"/>
      <c r="N255" s="158"/>
      <c r="O255" s="30"/>
      <c r="P255" s="30"/>
    </row>
    <row r="256" spans="2:16" ht="22.8" hidden="1" thickBot="1">
      <c r="B256" s="58" t="s">
        <v>51</v>
      </c>
      <c r="C256" s="121"/>
      <c r="D256" s="154"/>
      <c r="E256" s="123"/>
      <c r="F256" s="155"/>
      <c r="G256" s="121"/>
      <c r="H256" s="154"/>
      <c r="I256" s="125">
        <v>5</v>
      </c>
      <c r="J256" s="126">
        <v>31.38</v>
      </c>
      <c r="K256" s="127"/>
      <c r="L256" s="159"/>
      <c r="M256" s="129"/>
      <c r="N256" s="158"/>
      <c r="O256" s="28"/>
      <c r="P256" s="28"/>
    </row>
    <row r="257" spans="2:16" ht="25.2" hidden="1" thickBot="1">
      <c r="B257" s="58" t="s">
        <v>52</v>
      </c>
      <c r="C257" s="121">
        <v>5</v>
      </c>
      <c r="D257" s="154">
        <v>138</v>
      </c>
      <c r="E257" s="123">
        <v>5</v>
      </c>
      <c r="F257" s="155">
        <v>17</v>
      </c>
      <c r="G257" s="121">
        <v>2</v>
      </c>
      <c r="H257" s="154">
        <v>12</v>
      </c>
      <c r="I257" s="125">
        <v>35</v>
      </c>
      <c r="J257" s="126">
        <v>229</v>
      </c>
      <c r="K257" s="127"/>
      <c r="L257" s="159"/>
      <c r="M257" s="129"/>
      <c r="N257" s="158"/>
      <c r="O257" s="30"/>
      <c r="P257" s="30"/>
    </row>
    <row r="258" spans="2:16" ht="25.2" hidden="1" thickBot="1">
      <c r="B258" s="58" t="s">
        <v>53</v>
      </c>
      <c r="C258" s="121"/>
      <c r="D258" s="154"/>
      <c r="E258" s="123"/>
      <c r="F258" s="155"/>
      <c r="G258" s="121"/>
      <c r="H258" s="154"/>
      <c r="I258" s="125">
        <v>0</v>
      </c>
      <c r="J258" s="126">
        <v>0</v>
      </c>
      <c r="K258" s="127"/>
      <c r="L258" s="159"/>
      <c r="M258" s="129"/>
      <c r="N258" s="158"/>
      <c r="O258" s="30"/>
      <c r="P258" s="30"/>
    </row>
    <row r="259" spans="2:16" ht="22.8" hidden="1" thickBot="1">
      <c r="B259" s="58" t="s">
        <v>54</v>
      </c>
      <c r="C259" s="121"/>
      <c r="D259" s="154"/>
      <c r="E259" s="123"/>
      <c r="F259" s="155"/>
      <c r="G259" s="121"/>
      <c r="H259" s="154"/>
      <c r="I259" s="125">
        <v>8</v>
      </c>
      <c r="J259" s="126">
        <v>71.55</v>
      </c>
      <c r="K259" s="127"/>
      <c r="L259" s="159"/>
      <c r="M259" s="129"/>
      <c r="N259" s="158"/>
      <c r="O259" s="28"/>
      <c r="P259" s="28"/>
    </row>
    <row r="260" spans="2:16" ht="25.2" hidden="1" thickBot="1">
      <c r="B260" s="58" t="s">
        <v>55</v>
      </c>
      <c r="C260" s="121">
        <v>13</v>
      </c>
      <c r="D260" s="154">
        <v>60.07</v>
      </c>
      <c r="E260" s="123"/>
      <c r="F260" s="155"/>
      <c r="G260" s="121"/>
      <c r="H260" s="154"/>
      <c r="I260" s="125">
        <v>35</v>
      </c>
      <c r="J260" s="126">
        <v>217.57999999999998</v>
      </c>
      <c r="K260" s="127"/>
      <c r="L260" s="159"/>
      <c r="M260" s="129"/>
      <c r="N260" s="158"/>
      <c r="O260" s="30"/>
      <c r="P260" s="30"/>
    </row>
    <row r="261" spans="2:16" ht="25.2" hidden="1" thickBot="1">
      <c r="B261" s="58" t="s">
        <v>89</v>
      </c>
      <c r="C261" s="121"/>
      <c r="D261" s="154"/>
      <c r="E261" s="123"/>
      <c r="F261" s="155"/>
      <c r="G261" s="121"/>
      <c r="H261" s="154"/>
      <c r="I261" s="125">
        <v>20</v>
      </c>
      <c r="J261" s="126">
        <v>345.04</v>
      </c>
      <c r="K261" s="127"/>
      <c r="L261" s="159"/>
      <c r="M261" s="129"/>
      <c r="N261" s="158"/>
      <c r="O261" s="30"/>
      <c r="P261" s="30"/>
    </row>
    <row r="262" spans="2:16" ht="25.2" hidden="1" thickBot="1">
      <c r="B262" s="58" t="s">
        <v>56</v>
      </c>
      <c r="C262" s="121"/>
      <c r="D262" s="154"/>
      <c r="E262" s="123"/>
      <c r="F262" s="155"/>
      <c r="G262" s="121"/>
      <c r="H262" s="154"/>
      <c r="I262" s="125">
        <v>5</v>
      </c>
      <c r="J262" s="126">
        <v>23.62</v>
      </c>
      <c r="K262" s="127"/>
      <c r="L262" s="159"/>
      <c r="M262" s="129"/>
      <c r="N262" s="158"/>
      <c r="O262" s="30"/>
      <c r="P262" s="30"/>
    </row>
    <row r="263" spans="2:16" ht="25.2" hidden="1" thickBot="1">
      <c r="B263" s="58" t="s">
        <v>57</v>
      </c>
      <c r="C263" s="121"/>
      <c r="D263" s="154"/>
      <c r="E263" s="123"/>
      <c r="F263" s="155"/>
      <c r="G263" s="121"/>
      <c r="H263" s="154"/>
      <c r="I263" s="125">
        <v>14</v>
      </c>
      <c r="J263" s="126">
        <v>89.62</v>
      </c>
      <c r="K263" s="127"/>
      <c r="L263" s="159"/>
      <c r="M263" s="129"/>
      <c r="N263" s="158"/>
      <c r="O263" s="30"/>
      <c r="P263" s="30"/>
    </row>
    <row r="264" spans="2:16" ht="25.2" hidden="1" thickBot="1">
      <c r="B264" s="58" t="s">
        <v>58</v>
      </c>
      <c r="C264" s="121"/>
      <c r="D264" s="154"/>
      <c r="E264" s="123"/>
      <c r="F264" s="155"/>
      <c r="G264" s="121"/>
      <c r="H264" s="154"/>
      <c r="I264" s="125">
        <v>8</v>
      </c>
      <c r="J264" s="126">
        <v>46.28</v>
      </c>
      <c r="K264" s="127"/>
      <c r="L264" s="159"/>
      <c r="M264" s="129"/>
      <c r="N264" s="158"/>
      <c r="O264" s="30"/>
      <c r="P264" s="30"/>
    </row>
    <row r="265" spans="2:16" ht="25.2" hidden="1" thickBot="1">
      <c r="B265" s="58" t="s">
        <v>59</v>
      </c>
      <c r="C265" s="132"/>
      <c r="D265" s="160"/>
      <c r="E265" s="132"/>
      <c r="F265" s="160"/>
      <c r="G265" s="132"/>
      <c r="H265" s="160"/>
      <c r="I265" s="132">
        <v>1</v>
      </c>
      <c r="J265" s="134">
        <v>0.52</v>
      </c>
      <c r="K265" s="132"/>
      <c r="L265" s="179"/>
      <c r="M265" s="132"/>
      <c r="N265" s="162"/>
      <c r="O265" s="31"/>
      <c r="P265" s="31"/>
    </row>
    <row r="266" spans="2:16" ht="25.2" hidden="1" thickBot="1">
      <c r="B266" s="58" t="s">
        <v>60</v>
      </c>
      <c r="C266" s="136"/>
      <c r="D266" s="163"/>
      <c r="E266" s="138"/>
      <c r="F266" s="164"/>
      <c r="G266" s="136"/>
      <c r="H266" s="163"/>
      <c r="I266" s="140">
        <v>0</v>
      </c>
      <c r="J266" s="141">
        <v>0</v>
      </c>
      <c r="K266" s="142"/>
      <c r="L266" s="181"/>
      <c r="M266" s="144"/>
      <c r="N266" s="167"/>
      <c r="O266" s="30"/>
      <c r="P266" s="30"/>
    </row>
    <row r="267" spans="2:16" ht="25.2" hidden="1" thickBot="1">
      <c r="B267" s="58" t="s">
        <v>61</v>
      </c>
      <c r="C267" s="121"/>
      <c r="D267" s="154"/>
      <c r="E267" s="123"/>
      <c r="F267" s="155"/>
      <c r="G267" s="121"/>
      <c r="H267" s="154"/>
      <c r="I267" s="125">
        <v>0</v>
      </c>
      <c r="J267" s="126">
        <v>0</v>
      </c>
      <c r="K267" s="127"/>
      <c r="L267" s="159"/>
      <c r="M267" s="129"/>
      <c r="N267" s="158"/>
      <c r="O267" s="30"/>
      <c r="P267" s="30"/>
    </row>
    <row r="268" spans="2:16" ht="25.2" hidden="1" thickBot="1">
      <c r="B268" s="58" t="s">
        <v>62</v>
      </c>
      <c r="C268" s="121"/>
      <c r="D268" s="154"/>
      <c r="E268" s="123"/>
      <c r="F268" s="155"/>
      <c r="G268" s="121"/>
      <c r="H268" s="154"/>
      <c r="I268" s="125">
        <v>1</v>
      </c>
      <c r="J268" s="126">
        <v>2.11</v>
      </c>
      <c r="K268" s="127"/>
      <c r="L268" s="159"/>
      <c r="M268" s="129"/>
      <c r="N268" s="158"/>
      <c r="O268" s="30"/>
      <c r="P268" s="30"/>
    </row>
    <row r="269" spans="2:16" ht="25.2" hidden="1" thickBot="1">
      <c r="B269" s="92" t="s">
        <v>7</v>
      </c>
      <c r="C269" s="106">
        <f t="shared" ref="C269:P269" si="7">SUM(C247:C268)</f>
        <v>20</v>
      </c>
      <c r="D269" s="106">
        <f t="shared" si="7"/>
        <v>245.62</v>
      </c>
      <c r="E269" s="106">
        <f t="shared" si="7"/>
        <v>17</v>
      </c>
      <c r="F269" s="106">
        <f t="shared" si="7"/>
        <v>65.5</v>
      </c>
      <c r="G269" s="106">
        <f t="shared" si="7"/>
        <v>5</v>
      </c>
      <c r="H269" s="106">
        <f t="shared" si="7"/>
        <v>63</v>
      </c>
      <c r="I269" s="106">
        <f t="shared" si="7"/>
        <v>205</v>
      </c>
      <c r="J269" s="106">
        <f t="shared" si="7"/>
        <v>1595.0799999999995</v>
      </c>
      <c r="K269" s="106">
        <f t="shared" si="7"/>
        <v>0</v>
      </c>
      <c r="L269" s="106">
        <f t="shared" si="7"/>
        <v>0</v>
      </c>
      <c r="M269" s="106">
        <f t="shared" si="7"/>
        <v>0</v>
      </c>
      <c r="N269" s="106">
        <f t="shared" si="7"/>
        <v>0</v>
      </c>
      <c r="O269" s="18">
        <f t="shared" si="7"/>
        <v>0</v>
      </c>
      <c r="P269" s="18">
        <f t="shared" si="7"/>
        <v>0</v>
      </c>
    </row>
    <row r="270" spans="2:16" hidden="1"/>
    <row r="271" spans="2:16" ht="23.4" hidden="1" thickBot="1">
      <c r="B271" s="50" t="s">
        <v>68</v>
      </c>
    </row>
    <row r="272" spans="2:16" hidden="1">
      <c r="B272" s="310" t="s">
        <v>36</v>
      </c>
      <c r="C272" s="311"/>
      <c r="D272" s="311"/>
      <c r="E272" s="311"/>
      <c r="F272" s="311"/>
      <c r="G272" s="311"/>
      <c r="H272" s="311"/>
      <c r="I272" s="311"/>
      <c r="J272" s="311"/>
      <c r="K272" s="311"/>
      <c r="L272" s="311"/>
      <c r="M272" s="311"/>
      <c r="N272" s="312"/>
    </row>
    <row r="273" spans="2:16" ht="16.2" hidden="1" thickBot="1">
      <c r="B273" s="313"/>
      <c r="C273" s="314"/>
      <c r="D273" s="31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5"/>
    </row>
    <row r="274" spans="2:16" ht="25.2" hidden="1" thickBot="1">
      <c r="B274" s="53"/>
      <c r="C274" s="54"/>
      <c r="D274" s="54"/>
      <c r="E274" s="54"/>
      <c r="F274" s="54"/>
      <c r="G274" s="54"/>
      <c r="H274" s="54"/>
      <c r="I274" s="55"/>
      <c r="J274" s="55"/>
      <c r="K274" s="56" t="s">
        <v>26</v>
      </c>
      <c r="L274" s="54"/>
      <c r="M274" s="54"/>
      <c r="N274" s="57"/>
    </row>
    <row r="275" spans="2:16" ht="22.8" hidden="1" thickBot="1">
      <c r="B275" s="58" t="s">
        <v>41</v>
      </c>
      <c r="C275" s="308" t="s">
        <v>38</v>
      </c>
      <c r="D275" s="309"/>
      <c r="E275" s="308" t="s">
        <v>37</v>
      </c>
      <c r="F275" s="309"/>
      <c r="G275" s="308" t="s">
        <v>39</v>
      </c>
      <c r="H275" s="309"/>
      <c r="I275" s="316" t="s">
        <v>116</v>
      </c>
      <c r="J275" s="317"/>
      <c r="K275" s="308" t="s">
        <v>117</v>
      </c>
      <c r="L275" s="309"/>
      <c r="M275" s="308" t="s">
        <v>118</v>
      </c>
      <c r="N275" s="309"/>
      <c r="O275" s="9" t="s">
        <v>25</v>
      </c>
    </row>
    <row r="276" spans="2:16" ht="22.8" hidden="1" thickBot="1">
      <c r="B276" s="59"/>
      <c r="C276" s="60" t="s">
        <v>4</v>
      </c>
      <c r="D276" s="61" t="s">
        <v>5</v>
      </c>
      <c r="E276" s="62" t="s">
        <v>4</v>
      </c>
      <c r="F276" s="63" t="s">
        <v>5</v>
      </c>
      <c r="G276" s="60" t="s">
        <v>4</v>
      </c>
      <c r="H276" s="61" t="s">
        <v>5</v>
      </c>
      <c r="I276" s="62" t="s">
        <v>4</v>
      </c>
      <c r="J276" s="64" t="s">
        <v>5</v>
      </c>
      <c r="K276" s="64" t="s">
        <v>4</v>
      </c>
      <c r="L276" s="61" t="s">
        <v>5</v>
      </c>
      <c r="M276" s="64" t="s">
        <v>4</v>
      </c>
      <c r="N276" s="63" t="s">
        <v>5</v>
      </c>
      <c r="O276" s="22" t="s">
        <v>4</v>
      </c>
      <c r="P276" s="22" t="s">
        <v>5</v>
      </c>
    </row>
    <row r="277" spans="2:16" ht="22.8" hidden="1" thickBot="1">
      <c r="B277" s="58" t="s">
        <v>42</v>
      </c>
      <c r="C277" s="109">
        <v>11</v>
      </c>
      <c r="D277" s="110">
        <v>187.5</v>
      </c>
      <c r="E277" s="111">
        <v>54</v>
      </c>
      <c r="F277" s="149">
        <v>170.14</v>
      </c>
      <c r="G277" s="113">
        <v>5</v>
      </c>
      <c r="H277" s="114">
        <v>86.5</v>
      </c>
      <c r="I277" s="115">
        <v>161</v>
      </c>
      <c r="J277" s="175">
        <v>1246.83</v>
      </c>
      <c r="K277" s="117">
        <v>53</v>
      </c>
      <c r="L277" s="176">
        <v>410.1</v>
      </c>
      <c r="M277" s="119">
        <v>16</v>
      </c>
      <c r="N277" s="153">
        <v>51.54</v>
      </c>
      <c r="O277" s="28">
        <v>0</v>
      </c>
      <c r="P277" s="28">
        <v>0</v>
      </c>
    </row>
    <row r="278" spans="2:16" ht="22.8" hidden="1" thickBot="1">
      <c r="B278" s="58" t="s">
        <v>43</v>
      </c>
      <c r="C278" s="121">
        <v>13</v>
      </c>
      <c r="D278" s="122">
        <v>167.55</v>
      </c>
      <c r="E278" s="123">
        <v>34</v>
      </c>
      <c r="F278" s="155">
        <v>161.47</v>
      </c>
      <c r="G278" s="121">
        <v>6</v>
      </c>
      <c r="H278" s="122">
        <v>108.3</v>
      </c>
      <c r="I278" s="125">
        <v>101</v>
      </c>
      <c r="J278" s="177">
        <v>668.61</v>
      </c>
      <c r="K278" s="127">
        <v>47</v>
      </c>
      <c r="L278" s="159">
        <v>298.33</v>
      </c>
      <c r="M278" s="129">
        <v>3</v>
      </c>
      <c r="N278" s="158">
        <v>14.31</v>
      </c>
      <c r="O278" s="28">
        <v>0</v>
      </c>
      <c r="P278" s="28">
        <v>0</v>
      </c>
    </row>
    <row r="279" spans="2:16" ht="25.2" hidden="1" thickBot="1">
      <c r="B279" s="58" t="s">
        <v>44</v>
      </c>
      <c r="C279" s="121">
        <v>2</v>
      </c>
      <c r="D279" s="122">
        <v>16.7</v>
      </c>
      <c r="E279" s="123">
        <v>2</v>
      </c>
      <c r="F279" s="155">
        <v>3.28</v>
      </c>
      <c r="G279" s="121">
        <v>1</v>
      </c>
      <c r="H279" s="122">
        <v>1.7</v>
      </c>
      <c r="I279" s="125">
        <v>18</v>
      </c>
      <c r="J279" s="177">
        <v>80.849999999999994</v>
      </c>
      <c r="K279" s="127">
        <v>7</v>
      </c>
      <c r="L279" s="159">
        <v>30.26</v>
      </c>
      <c r="M279" s="129">
        <v>0</v>
      </c>
      <c r="N279" s="158">
        <v>0</v>
      </c>
      <c r="O279" s="30">
        <v>0</v>
      </c>
      <c r="P279" s="30">
        <v>0</v>
      </c>
    </row>
    <row r="280" spans="2:16" ht="25.2" hidden="1" thickBot="1">
      <c r="B280" s="58" t="s">
        <v>45</v>
      </c>
      <c r="C280" s="121">
        <v>2</v>
      </c>
      <c r="D280" s="122">
        <v>21.5</v>
      </c>
      <c r="E280" s="123">
        <v>8</v>
      </c>
      <c r="F280" s="155">
        <v>24.95</v>
      </c>
      <c r="G280" s="121">
        <v>1</v>
      </c>
      <c r="H280" s="122">
        <v>7.5</v>
      </c>
      <c r="I280" s="125">
        <v>29</v>
      </c>
      <c r="J280" s="177">
        <v>182.49</v>
      </c>
      <c r="K280" s="127">
        <v>13</v>
      </c>
      <c r="L280" s="159">
        <v>103.02</v>
      </c>
      <c r="M280" s="129">
        <v>0</v>
      </c>
      <c r="N280" s="158">
        <v>0</v>
      </c>
      <c r="O280" s="30">
        <v>0</v>
      </c>
      <c r="P280" s="30">
        <v>0</v>
      </c>
    </row>
    <row r="281" spans="2:16" ht="22.8" hidden="1" thickBot="1">
      <c r="B281" s="58" t="s">
        <v>46</v>
      </c>
      <c r="C281" s="121">
        <v>0</v>
      </c>
      <c r="D281" s="122">
        <v>0</v>
      </c>
      <c r="E281" s="123">
        <v>0</v>
      </c>
      <c r="F281" s="155">
        <v>0</v>
      </c>
      <c r="G281" s="121">
        <v>0</v>
      </c>
      <c r="H281" s="122">
        <v>0</v>
      </c>
      <c r="I281" s="125">
        <v>14</v>
      </c>
      <c r="J281" s="177">
        <v>97.6</v>
      </c>
      <c r="K281" s="127">
        <v>3</v>
      </c>
      <c r="L281" s="159">
        <v>15.77</v>
      </c>
      <c r="M281" s="129">
        <v>0</v>
      </c>
      <c r="N281" s="158">
        <v>0</v>
      </c>
      <c r="O281" s="28">
        <v>0</v>
      </c>
      <c r="P281" s="28">
        <v>0</v>
      </c>
    </row>
    <row r="282" spans="2:16" ht="25.2" hidden="1" thickBot="1">
      <c r="B282" s="58" t="s">
        <v>47</v>
      </c>
      <c r="C282" s="127">
        <v>3</v>
      </c>
      <c r="D282" s="128">
        <v>43.4</v>
      </c>
      <c r="E282" s="131">
        <v>6</v>
      </c>
      <c r="F282" s="158">
        <v>24.22</v>
      </c>
      <c r="G282" s="127">
        <v>0</v>
      </c>
      <c r="H282" s="128">
        <v>0</v>
      </c>
      <c r="I282" s="125">
        <v>35</v>
      </c>
      <c r="J282" s="177">
        <v>162.81</v>
      </c>
      <c r="K282" s="127">
        <v>15</v>
      </c>
      <c r="L282" s="159">
        <v>72.569999999999993</v>
      </c>
      <c r="M282" s="129">
        <v>6</v>
      </c>
      <c r="N282" s="158">
        <v>21.31</v>
      </c>
      <c r="O282" s="30">
        <v>1</v>
      </c>
      <c r="P282" s="30">
        <v>15.21</v>
      </c>
    </row>
    <row r="283" spans="2:16" ht="25.2" hidden="1" thickBot="1">
      <c r="B283" s="58" t="s">
        <v>48</v>
      </c>
      <c r="C283" s="121">
        <v>2</v>
      </c>
      <c r="D283" s="122">
        <v>12.45</v>
      </c>
      <c r="E283" s="123">
        <v>18</v>
      </c>
      <c r="F283" s="155">
        <v>43.66</v>
      </c>
      <c r="G283" s="121">
        <v>1</v>
      </c>
      <c r="H283" s="122">
        <v>7.5</v>
      </c>
      <c r="I283" s="125">
        <v>70</v>
      </c>
      <c r="J283" s="177">
        <v>442.97</v>
      </c>
      <c r="K283" s="127">
        <v>27</v>
      </c>
      <c r="L283" s="159">
        <v>162.86000000000001</v>
      </c>
      <c r="M283" s="129">
        <v>7</v>
      </c>
      <c r="N283" s="158">
        <v>42.76</v>
      </c>
      <c r="O283" s="30">
        <v>0</v>
      </c>
      <c r="P283" s="30">
        <v>0</v>
      </c>
    </row>
    <row r="284" spans="2:16" ht="25.2" hidden="1" thickBot="1">
      <c r="B284" s="58" t="s">
        <v>49</v>
      </c>
      <c r="C284" s="121">
        <v>13</v>
      </c>
      <c r="D284" s="122">
        <v>193.01</v>
      </c>
      <c r="E284" s="123">
        <v>33</v>
      </c>
      <c r="F284" s="155">
        <v>111.18</v>
      </c>
      <c r="G284" s="121">
        <v>5</v>
      </c>
      <c r="H284" s="122">
        <v>43.32</v>
      </c>
      <c r="I284" s="125">
        <v>90</v>
      </c>
      <c r="J284" s="177">
        <v>522.30999999999995</v>
      </c>
      <c r="K284" s="127">
        <v>46</v>
      </c>
      <c r="L284" s="159">
        <v>269.57</v>
      </c>
      <c r="M284" s="129">
        <v>16</v>
      </c>
      <c r="N284" s="158">
        <v>80.06</v>
      </c>
      <c r="O284" s="30">
        <v>2</v>
      </c>
      <c r="P284" s="30">
        <v>7.22</v>
      </c>
    </row>
    <row r="285" spans="2:16" ht="25.2" hidden="1" thickBot="1">
      <c r="B285" s="58" t="s">
        <v>50</v>
      </c>
      <c r="C285" s="121">
        <v>12</v>
      </c>
      <c r="D285" s="122">
        <v>206.68</v>
      </c>
      <c r="E285" s="123">
        <v>37</v>
      </c>
      <c r="F285" s="155">
        <v>129.78</v>
      </c>
      <c r="G285" s="121">
        <v>7</v>
      </c>
      <c r="H285" s="122">
        <v>98.58</v>
      </c>
      <c r="I285" s="115">
        <v>191</v>
      </c>
      <c r="J285" s="177">
        <v>1244.67</v>
      </c>
      <c r="K285" s="127">
        <v>90</v>
      </c>
      <c r="L285" s="159">
        <v>588.27</v>
      </c>
      <c r="M285" s="129">
        <v>27</v>
      </c>
      <c r="N285" s="158">
        <v>143.24</v>
      </c>
      <c r="O285" s="30">
        <v>5</v>
      </c>
      <c r="P285" s="30">
        <v>30.13</v>
      </c>
    </row>
    <row r="286" spans="2:16" ht="22.8" hidden="1" thickBot="1">
      <c r="B286" s="58" t="s">
        <v>51</v>
      </c>
      <c r="C286" s="121">
        <v>3</v>
      </c>
      <c r="D286" s="122">
        <v>16.899999999999999</v>
      </c>
      <c r="E286" s="123">
        <v>9</v>
      </c>
      <c r="F286" s="155">
        <v>24.87</v>
      </c>
      <c r="G286" s="121">
        <v>2</v>
      </c>
      <c r="H286" s="122">
        <v>14.4</v>
      </c>
      <c r="I286" s="125">
        <v>57</v>
      </c>
      <c r="J286" s="177">
        <v>446.45</v>
      </c>
      <c r="K286" s="127">
        <v>24</v>
      </c>
      <c r="L286" s="159">
        <v>192.69</v>
      </c>
      <c r="M286" s="129">
        <v>8</v>
      </c>
      <c r="N286" s="158">
        <v>80.069999999999993</v>
      </c>
      <c r="O286" s="28">
        <v>1</v>
      </c>
      <c r="P286" s="28">
        <v>3.81</v>
      </c>
    </row>
    <row r="287" spans="2:16" ht="25.2" hidden="1" thickBot="1">
      <c r="B287" s="58" t="s">
        <v>52</v>
      </c>
      <c r="C287" s="121">
        <v>12</v>
      </c>
      <c r="D287" s="122">
        <v>247.36</v>
      </c>
      <c r="E287" s="123">
        <v>46</v>
      </c>
      <c r="F287" s="155">
        <v>144.31</v>
      </c>
      <c r="G287" s="121">
        <v>3</v>
      </c>
      <c r="H287" s="122">
        <v>19</v>
      </c>
      <c r="I287" s="125">
        <v>159</v>
      </c>
      <c r="J287" s="177">
        <v>992.92</v>
      </c>
      <c r="K287" s="127">
        <v>66</v>
      </c>
      <c r="L287" s="159">
        <v>372.73</v>
      </c>
      <c r="M287" s="129">
        <v>5</v>
      </c>
      <c r="N287" s="158">
        <v>11.55</v>
      </c>
      <c r="O287" s="30">
        <v>1</v>
      </c>
      <c r="P287" s="30">
        <v>2.34</v>
      </c>
    </row>
    <row r="288" spans="2:16" ht="25.2" hidden="1" thickBot="1">
      <c r="B288" s="58" t="s">
        <v>53</v>
      </c>
      <c r="C288" s="121">
        <v>1</v>
      </c>
      <c r="D288" s="122">
        <v>24</v>
      </c>
      <c r="E288" s="123">
        <v>4</v>
      </c>
      <c r="F288" s="155">
        <v>11.62</v>
      </c>
      <c r="G288" s="121">
        <v>0</v>
      </c>
      <c r="H288" s="122">
        <v>0</v>
      </c>
      <c r="I288" s="125">
        <v>14</v>
      </c>
      <c r="J288" s="177">
        <v>46.02</v>
      </c>
      <c r="K288" s="127">
        <v>5</v>
      </c>
      <c r="L288" s="159">
        <v>14.33</v>
      </c>
      <c r="M288" s="129">
        <v>0</v>
      </c>
      <c r="N288" s="158">
        <v>0</v>
      </c>
      <c r="O288" s="30">
        <v>0</v>
      </c>
      <c r="P288" s="30">
        <v>0</v>
      </c>
    </row>
    <row r="289" spans="2:16" ht="22.8" hidden="1" thickBot="1">
      <c r="B289" s="58" t="s">
        <v>54</v>
      </c>
      <c r="C289" s="121">
        <v>0</v>
      </c>
      <c r="D289" s="122">
        <v>0</v>
      </c>
      <c r="E289" s="123">
        <v>1</v>
      </c>
      <c r="F289" s="155">
        <v>0.4</v>
      </c>
      <c r="G289" s="121">
        <v>0</v>
      </c>
      <c r="H289" s="122">
        <v>0</v>
      </c>
      <c r="I289" s="125">
        <v>21</v>
      </c>
      <c r="J289" s="177">
        <v>87.23</v>
      </c>
      <c r="K289" s="127">
        <v>13</v>
      </c>
      <c r="L289" s="159">
        <v>60.79</v>
      </c>
      <c r="M289" s="129">
        <v>4</v>
      </c>
      <c r="N289" s="158">
        <v>9.57</v>
      </c>
      <c r="O289" s="28">
        <v>1</v>
      </c>
      <c r="P289" s="28">
        <v>0.66</v>
      </c>
    </row>
    <row r="290" spans="2:16" ht="25.2" hidden="1" thickBot="1">
      <c r="B290" s="58" t="s">
        <v>55</v>
      </c>
      <c r="C290" s="121">
        <v>14</v>
      </c>
      <c r="D290" s="122">
        <v>110.14</v>
      </c>
      <c r="E290" s="123">
        <v>31</v>
      </c>
      <c r="F290" s="155">
        <v>72.81</v>
      </c>
      <c r="G290" s="121">
        <v>6</v>
      </c>
      <c r="H290" s="122">
        <v>52.47</v>
      </c>
      <c r="I290" s="125">
        <v>124</v>
      </c>
      <c r="J290" s="177">
        <v>993.84</v>
      </c>
      <c r="K290" s="127">
        <v>47</v>
      </c>
      <c r="L290" s="159">
        <v>459.59</v>
      </c>
      <c r="M290" s="129">
        <v>3</v>
      </c>
      <c r="N290" s="158">
        <v>8.02</v>
      </c>
      <c r="O290" s="30">
        <v>0</v>
      </c>
      <c r="P290" s="30">
        <v>0</v>
      </c>
    </row>
    <row r="291" spans="2:16" ht="25.2" hidden="1" thickBot="1">
      <c r="B291" s="58" t="s">
        <v>89</v>
      </c>
      <c r="C291" s="121">
        <v>6</v>
      </c>
      <c r="D291" s="122">
        <v>64</v>
      </c>
      <c r="E291" s="123">
        <v>6</v>
      </c>
      <c r="F291" s="155">
        <v>16.77</v>
      </c>
      <c r="G291" s="121">
        <v>2</v>
      </c>
      <c r="H291" s="122">
        <v>22</v>
      </c>
      <c r="I291" s="125">
        <v>20</v>
      </c>
      <c r="J291" s="177">
        <v>57.64</v>
      </c>
      <c r="K291" s="127">
        <v>8</v>
      </c>
      <c r="L291" s="159">
        <v>16.39</v>
      </c>
      <c r="M291" s="129">
        <v>2</v>
      </c>
      <c r="N291" s="158">
        <v>0.45</v>
      </c>
      <c r="O291" s="30">
        <v>0</v>
      </c>
      <c r="P291" s="30">
        <v>0</v>
      </c>
    </row>
    <row r="292" spans="2:16" ht="25.2" hidden="1" thickBot="1">
      <c r="B292" s="58" t="s">
        <v>56</v>
      </c>
      <c r="C292" s="121">
        <v>1</v>
      </c>
      <c r="D292" s="122">
        <v>7.5</v>
      </c>
      <c r="E292" s="123">
        <v>2</v>
      </c>
      <c r="F292" s="155">
        <v>4.76</v>
      </c>
      <c r="G292" s="121">
        <v>0</v>
      </c>
      <c r="H292" s="122">
        <v>0</v>
      </c>
      <c r="I292" s="125">
        <v>31</v>
      </c>
      <c r="J292" s="177">
        <v>210.58</v>
      </c>
      <c r="K292" s="127">
        <v>15</v>
      </c>
      <c r="L292" s="159">
        <v>83.35</v>
      </c>
      <c r="M292" s="129">
        <v>6</v>
      </c>
      <c r="N292" s="158">
        <v>36.97</v>
      </c>
      <c r="O292" s="30">
        <v>1</v>
      </c>
      <c r="P292" s="30">
        <v>0.94</v>
      </c>
    </row>
    <row r="293" spans="2:16" ht="25.2" hidden="1" thickBot="1">
      <c r="B293" s="58" t="s">
        <v>57</v>
      </c>
      <c r="C293" s="121">
        <v>3</v>
      </c>
      <c r="D293" s="122">
        <v>106.8</v>
      </c>
      <c r="E293" s="123">
        <v>17</v>
      </c>
      <c r="F293" s="155">
        <v>45.42</v>
      </c>
      <c r="G293" s="121">
        <v>1</v>
      </c>
      <c r="H293" s="122">
        <v>48</v>
      </c>
      <c r="I293" s="125">
        <v>73</v>
      </c>
      <c r="J293" s="177">
        <v>401.64</v>
      </c>
      <c r="K293" s="127">
        <v>23</v>
      </c>
      <c r="L293" s="159">
        <v>110.18</v>
      </c>
      <c r="M293" s="129">
        <v>3</v>
      </c>
      <c r="N293" s="158">
        <v>7.85</v>
      </c>
      <c r="O293" s="30">
        <v>0</v>
      </c>
      <c r="P293" s="30">
        <v>0</v>
      </c>
    </row>
    <row r="294" spans="2:16" ht="25.2" hidden="1" thickBot="1">
      <c r="B294" s="58" t="s">
        <v>58</v>
      </c>
      <c r="C294" s="121">
        <v>0</v>
      </c>
      <c r="D294" s="122">
        <v>0</v>
      </c>
      <c r="E294" s="123">
        <v>4</v>
      </c>
      <c r="F294" s="155">
        <v>10.36</v>
      </c>
      <c r="G294" s="121">
        <v>0</v>
      </c>
      <c r="H294" s="122">
        <v>0</v>
      </c>
      <c r="I294" s="125">
        <v>24</v>
      </c>
      <c r="J294" s="177">
        <v>160.21</v>
      </c>
      <c r="K294" s="127">
        <v>10</v>
      </c>
      <c r="L294" s="159">
        <v>81.75</v>
      </c>
      <c r="M294" s="129">
        <v>2</v>
      </c>
      <c r="N294" s="158">
        <v>0.14000000000000001</v>
      </c>
      <c r="O294" s="30">
        <v>0</v>
      </c>
      <c r="P294" s="30">
        <v>0</v>
      </c>
    </row>
    <row r="295" spans="2:16" ht="25.2" hidden="1" thickBot="1">
      <c r="B295" s="58" t="s">
        <v>59</v>
      </c>
      <c r="C295" s="132">
        <v>2</v>
      </c>
      <c r="D295" s="133">
        <v>35</v>
      </c>
      <c r="E295" s="132">
        <v>7</v>
      </c>
      <c r="F295" s="160">
        <v>18.59</v>
      </c>
      <c r="G295" s="132">
        <v>1</v>
      </c>
      <c r="H295" s="133">
        <v>0.5</v>
      </c>
      <c r="I295" s="132">
        <v>40</v>
      </c>
      <c r="J295" s="162">
        <v>225.23</v>
      </c>
      <c r="K295" s="132">
        <v>24</v>
      </c>
      <c r="L295" s="179">
        <v>138.41999999999999</v>
      </c>
      <c r="M295" s="132">
        <v>1</v>
      </c>
      <c r="N295" s="162">
        <v>0.56999999999999995</v>
      </c>
      <c r="O295" s="31">
        <v>1</v>
      </c>
      <c r="P295" s="31">
        <v>3.36</v>
      </c>
    </row>
    <row r="296" spans="2:16" ht="25.2" hidden="1" thickBot="1">
      <c r="B296" s="58" t="s">
        <v>60</v>
      </c>
      <c r="C296" s="136">
        <v>1</v>
      </c>
      <c r="D296" s="137">
        <v>15.9</v>
      </c>
      <c r="E296" s="138">
        <v>3</v>
      </c>
      <c r="F296" s="164">
        <v>0.54</v>
      </c>
      <c r="G296" s="136">
        <v>1</v>
      </c>
      <c r="H296" s="137">
        <v>15.9</v>
      </c>
      <c r="I296" s="140">
        <v>6</v>
      </c>
      <c r="J296" s="180">
        <v>21.82</v>
      </c>
      <c r="K296" s="142">
        <v>4</v>
      </c>
      <c r="L296" s="181">
        <v>9.33</v>
      </c>
      <c r="M296" s="144">
        <v>1</v>
      </c>
      <c r="N296" s="167">
        <v>1.41</v>
      </c>
      <c r="O296" s="30">
        <v>0</v>
      </c>
      <c r="P296" s="30">
        <v>0</v>
      </c>
    </row>
    <row r="297" spans="2:16" ht="25.2" hidden="1" thickBot="1">
      <c r="B297" s="58" t="s">
        <v>61</v>
      </c>
      <c r="C297" s="121">
        <v>7</v>
      </c>
      <c r="D297" s="122">
        <v>68.8</v>
      </c>
      <c r="E297" s="123">
        <v>14</v>
      </c>
      <c r="F297" s="155">
        <v>32.479999999999997</v>
      </c>
      <c r="G297" s="121">
        <v>4</v>
      </c>
      <c r="H297" s="122">
        <v>25.69</v>
      </c>
      <c r="I297" s="125">
        <v>59</v>
      </c>
      <c r="J297" s="177">
        <v>141.4</v>
      </c>
      <c r="K297" s="127">
        <v>20</v>
      </c>
      <c r="L297" s="159">
        <v>46.55</v>
      </c>
      <c r="M297" s="129">
        <v>4</v>
      </c>
      <c r="N297" s="158">
        <v>8.35</v>
      </c>
      <c r="O297" s="30">
        <v>1</v>
      </c>
      <c r="P297" s="30">
        <v>0.77</v>
      </c>
    </row>
    <row r="298" spans="2:16" ht="25.2" hidden="1" thickBot="1">
      <c r="B298" s="58" t="s">
        <v>62</v>
      </c>
      <c r="C298" s="121">
        <v>6</v>
      </c>
      <c r="D298" s="122">
        <v>49.45</v>
      </c>
      <c r="E298" s="123">
        <v>9</v>
      </c>
      <c r="F298" s="155">
        <v>15.25</v>
      </c>
      <c r="G298" s="121">
        <v>2</v>
      </c>
      <c r="H298" s="122">
        <v>28.21</v>
      </c>
      <c r="I298" s="125">
        <v>51</v>
      </c>
      <c r="J298" s="177">
        <v>250.55</v>
      </c>
      <c r="K298" s="127">
        <v>25</v>
      </c>
      <c r="L298" s="159">
        <v>124.26</v>
      </c>
      <c r="M298" s="129">
        <v>2</v>
      </c>
      <c r="N298" s="158">
        <v>5.54</v>
      </c>
      <c r="O298" s="30">
        <v>1</v>
      </c>
      <c r="P298" s="30">
        <v>0.26</v>
      </c>
    </row>
    <row r="299" spans="2:16" ht="25.2" hidden="1" thickBot="1">
      <c r="B299" s="92" t="s">
        <v>7</v>
      </c>
      <c r="C299" s="106">
        <f t="shared" ref="C299:P299" si="8">SUM(C277:C298)</f>
        <v>114</v>
      </c>
      <c r="D299" s="106">
        <f t="shared" si="8"/>
        <v>1594.64</v>
      </c>
      <c r="E299" s="106">
        <f t="shared" si="8"/>
        <v>345</v>
      </c>
      <c r="F299" s="106">
        <f t="shared" si="8"/>
        <v>1066.8599999999997</v>
      </c>
      <c r="G299" s="106">
        <f t="shared" si="8"/>
        <v>48</v>
      </c>
      <c r="H299" s="106">
        <f t="shared" si="8"/>
        <v>579.57000000000005</v>
      </c>
      <c r="I299" s="106">
        <f t="shared" si="8"/>
        <v>1388</v>
      </c>
      <c r="J299" s="106">
        <f t="shared" si="8"/>
        <v>8684.6699999999983</v>
      </c>
      <c r="K299" s="106">
        <f t="shared" si="8"/>
        <v>585</v>
      </c>
      <c r="L299" s="106">
        <f t="shared" si="8"/>
        <v>3661.1099999999997</v>
      </c>
      <c r="M299" s="106">
        <f t="shared" si="8"/>
        <v>116</v>
      </c>
      <c r="N299" s="106">
        <f t="shared" si="8"/>
        <v>523.71</v>
      </c>
      <c r="O299" s="18">
        <f t="shared" si="8"/>
        <v>15</v>
      </c>
      <c r="P299" s="18">
        <f t="shared" si="8"/>
        <v>64.7</v>
      </c>
    </row>
    <row r="300" spans="2:16" hidden="1"/>
    <row r="301" spans="2:16" ht="23.4" hidden="1" thickBot="1">
      <c r="B301" s="50" t="s">
        <v>69</v>
      </c>
    </row>
    <row r="302" spans="2:16" hidden="1">
      <c r="B302" s="310" t="s">
        <v>36</v>
      </c>
      <c r="C302" s="311"/>
      <c r="D302" s="311"/>
      <c r="E302" s="311"/>
      <c r="F302" s="311"/>
      <c r="G302" s="311"/>
      <c r="H302" s="311"/>
      <c r="I302" s="311"/>
      <c r="J302" s="311"/>
      <c r="K302" s="311"/>
      <c r="L302" s="311"/>
      <c r="M302" s="311"/>
      <c r="N302" s="312"/>
    </row>
    <row r="303" spans="2:16" ht="16.2" hidden="1" thickBot="1">
      <c r="B303" s="313"/>
      <c r="C303" s="314"/>
      <c r="D303" s="314"/>
      <c r="E303" s="314"/>
      <c r="F303" s="314"/>
      <c r="G303" s="314"/>
      <c r="H303" s="314"/>
      <c r="I303" s="314"/>
      <c r="J303" s="314"/>
      <c r="K303" s="314"/>
      <c r="L303" s="314"/>
      <c r="M303" s="314"/>
      <c r="N303" s="315"/>
    </row>
    <row r="304" spans="2:16" ht="25.2" hidden="1" thickBot="1">
      <c r="B304" s="53"/>
      <c r="C304" s="54"/>
      <c r="D304" s="54"/>
      <c r="E304" s="54"/>
      <c r="F304" s="54"/>
      <c r="G304" s="54"/>
      <c r="H304" s="54"/>
      <c r="I304" s="55"/>
      <c r="J304" s="55"/>
      <c r="K304" s="56" t="s">
        <v>26</v>
      </c>
      <c r="L304" s="54"/>
      <c r="M304" s="54"/>
      <c r="N304" s="57"/>
    </row>
    <row r="305" spans="2:16" ht="22.8" hidden="1" thickBot="1">
      <c r="B305" s="58" t="s">
        <v>41</v>
      </c>
      <c r="C305" s="308" t="s">
        <v>38</v>
      </c>
      <c r="D305" s="309"/>
      <c r="E305" s="308" t="s">
        <v>37</v>
      </c>
      <c r="F305" s="309"/>
      <c r="G305" s="308" t="s">
        <v>39</v>
      </c>
      <c r="H305" s="309"/>
      <c r="I305" s="316" t="s">
        <v>116</v>
      </c>
      <c r="J305" s="317"/>
      <c r="K305" s="308" t="s">
        <v>117</v>
      </c>
      <c r="L305" s="309"/>
      <c r="M305" s="308" t="s">
        <v>118</v>
      </c>
      <c r="N305" s="309"/>
      <c r="O305" s="9" t="s">
        <v>25</v>
      </c>
    </row>
    <row r="306" spans="2:16" ht="22.8" hidden="1" thickBot="1">
      <c r="B306" s="59"/>
      <c r="C306" s="60" t="s">
        <v>4</v>
      </c>
      <c r="D306" s="61" t="s">
        <v>5</v>
      </c>
      <c r="E306" s="62" t="s">
        <v>4</v>
      </c>
      <c r="F306" s="63" t="s">
        <v>5</v>
      </c>
      <c r="G306" s="60" t="s">
        <v>4</v>
      </c>
      <c r="H306" s="61" t="s">
        <v>5</v>
      </c>
      <c r="I306" s="62" t="s">
        <v>4</v>
      </c>
      <c r="J306" s="64" t="s">
        <v>5</v>
      </c>
      <c r="K306" s="64" t="s">
        <v>4</v>
      </c>
      <c r="L306" s="61" t="s">
        <v>5</v>
      </c>
      <c r="M306" s="64" t="s">
        <v>4</v>
      </c>
      <c r="N306" s="63" t="s">
        <v>5</v>
      </c>
      <c r="O306" s="22" t="s">
        <v>4</v>
      </c>
      <c r="P306" s="22" t="s">
        <v>5</v>
      </c>
    </row>
    <row r="307" spans="2:16" ht="22.8" hidden="1" thickBot="1">
      <c r="B307" s="58" t="s">
        <v>42</v>
      </c>
      <c r="C307" s="109">
        <v>4</v>
      </c>
      <c r="D307" s="110">
        <v>31.721150000000002</v>
      </c>
      <c r="E307" s="111">
        <v>4</v>
      </c>
      <c r="F307" s="112">
        <v>4.7586199999999996</v>
      </c>
      <c r="G307" s="113">
        <v>2</v>
      </c>
      <c r="H307" s="114">
        <v>0.86568999999999996</v>
      </c>
      <c r="I307" s="115">
        <v>158</v>
      </c>
      <c r="J307" s="116">
        <v>1043.2146946999999</v>
      </c>
      <c r="K307" s="117">
        <v>42</v>
      </c>
      <c r="L307" s="118">
        <v>257.26775670000001</v>
      </c>
      <c r="M307" s="119">
        <v>8</v>
      </c>
      <c r="N307" s="120">
        <v>43.756160000000001</v>
      </c>
      <c r="O307" s="28">
        <v>1</v>
      </c>
      <c r="P307" s="36">
        <v>4.6310500000000001</v>
      </c>
    </row>
    <row r="308" spans="2:16" ht="22.8" hidden="1" thickBot="1">
      <c r="B308" s="58" t="s">
        <v>43</v>
      </c>
      <c r="C308" s="121">
        <v>4</v>
      </c>
      <c r="D308" s="122">
        <v>43.18</v>
      </c>
      <c r="E308" s="123">
        <v>4</v>
      </c>
      <c r="F308" s="124">
        <v>29.180568300000001</v>
      </c>
      <c r="G308" s="121">
        <v>2</v>
      </c>
      <c r="H308" s="122">
        <v>9.5501782999999989</v>
      </c>
      <c r="I308" s="125">
        <v>106</v>
      </c>
      <c r="J308" s="126">
        <v>501.86692859999999</v>
      </c>
      <c r="K308" s="127">
        <v>51</v>
      </c>
      <c r="L308" s="128">
        <v>242.81814309999996</v>
      </c>
      <c r="M308" s="129">
        <v>5</v>
      </c>
      <c r="N308" s="130">
        <v>18.3523341</v>
      </c>
      <c r="O308" s="28">
        <v>3</v>
      </c>
      <c r="P308" s="36">
        <v>9.5242842999999997</v>
      </c>
    </row>
    <row r="309" spans="2:16" ht="25.2" hidden="1" thickBot="1">
      <c r="B309" s="58" t="s">
        <v>44</v>
      </c>
      <c r="C309" s="121">
        <v>0</v>
      </c>
      <c r="D309" s="122">
        <v>0</v>
      </c>
      <c r="E309" s="123">
        <v>0</v>
      </c>
      <c r="F309" s="124">
        <v>0</v>
      </c>
      <c r="G309" s="121">
        <v>0</v>
      </c>
      <c r="H309" s="122">
        <v>0</v>
      </c>
      <c r="I309" s="125">
        <v>24</v>
      </c>
      <c r="J309" s="126">
        <v>80.884754599999994</v>
      </c>
      <c r="K309" s="127">
        <v>10</v>
      </c>
      <c r="L309" s="128">
        <v>36.809538099999997</v>
      </c>
      <c r="M309" s="129">
        <v>0</v>
      </c>
      <c r="N309" s="130">
        <v>0</v>
      </c>
      <c r="O309" s="30">
        <v>0</v>
      </c>
      <c r="P309" s="37">
        <v>0</v>
      </c>
    </row>
    <row r="310" spans="2:16" ht="25.2" hidden="1" thickBot="1">
      <c r="B310" s="58" t="s">
        <v>45</v>
      </c>
      <c r="C310" s="121">
        <v>0</v>
      </c>
      <c r="D310" s="122">
        <v>0</v>
      </c>
      <c r="E310" s="123">
        <v>0</v>
      </c>
      <c r="F310" s="124">
        <v>0</v>
      </c>
      <c r="G310" s="121">
        <v>0</v>
      </c>
      <c r="H310" s="122">
        <v>0</v>
      </c>
      <c r="I310" s="125">
        <v>8</v>
      </c>
      <c r="J310" s="126">
        <v>19.668018000000004</v>
      </c>
      <c r="K310" s="127">
        <v>3</v>
      </c>
      <c r="L310" s="128">
        <v>10.447604199999999</v>
      </c>
      <c r="M310" s="129">
        <v>2</v>
      </c>
      <c r="N310" s="130">
        <v>3.4988029999999997</v>
      </c>
      <c r="O310" s="30">
        <v>0</v>
      </c>
      <c r="P310" s="37">
        <v>0</v>
      </c>
    </row>
    <row r="311" spans="2:16" ht="22.8" hidden="1" thickBot="1">
      <c r="B311" s="58" t="s">
        <v>46</v>
      </c>
      <c r="C311" s="121">
        <v>0</v>
      </c>
      <c r="D311" s="122">
        <v>0</v>
      </c>
      <c r="E311" s="123">
        <v>0</v>
      </c>
      <c r="F311" s="124">
        <v>0</v>
      </c>
      <c r="G311" s="121">
        <v>0</v>
      </c>
      <c r="H311" s="122">
        <v>0</v>
      </c>
      <c r="I311" s="125">
        <v>15</v>
      </c>
      <c r="J311" s="126">
        <v>74.308773900000006</v>
      </c>
      <c r="K311" s="127">
        <v>6</v>
      </c>
      <c r="L311" s="128">
        <v>30.2741191</v>
      </c>
      <c r="M311" s="129">
        <v>4</v>
      </c>
      <c r="N311" s="130">
        <v>14.619324100000002</v>
      </c>
      <c r="O311" s="28">
        <v>0</v>
      </c>
      <c r="P311" s="36">
        <v>0</v>
      </c>
    </row>
    <row r="312" spans="2:16" ht="25.2" hidden="1" thickBot="1">
      <c r="B312" s="58" t="s">
        <v>47</v>
      </c>
      <c r="C312" s="127">
        <v>0</v>
      </c>
      <c r="D312" s="128">
        <v>0</v>
      </c>
      <c r="E312" s="131">
        <v>0</v>
      </c>
      <c r="F312" s="130">
        <v>0</v>
      </c>
      <c r="G312" s="127">
        <v>0</v>
      </c>
      <c r="H312" s="128">
        <v>0</v>
      </c>
      <c r="I312" s="125">
        <v>18</v>
      </c>
      <c r="J312" s="126">
        <v>112.64849219999999</v>
      </c>
      <c r="K312" s="127">
        <v>8</v>
      </c>
      <c r="L312" s="128">
        <v>32.112837199999994</v>
      </c>
      <c r="M312" s="129">
        <v>1</v>
      </c>
      <c r="N312" s="130">
        <v>0.68418999999999996</v>
      </c>
      <c r="O312" s="30">
        <v>2</v>
      </c>
      <c r="P312" s="37">
        <v>8.1850571999999993</v>
      </c>
    </row>
    <row r="313" spans="2:16" ht="25.2" hidden="1" thickBot="1">
      <c r="B313" s="58" t="s">
        <v>48</v>
      </c>
      <c r="C313" s="121">
        <v>1</v>
      </c>
      <c r="D313" s="122">
        <v>7.5</v>
      </c>
      <c r="E313" s="123">
        <v>1</v>
      </c>
      <c r="F313" s="124">
        <v>4.0372500000000002</v>
      </c>
      <c r="G313" s="121">
        <v>0</v>
      </c>
      <c r="H313" s="122">
        <v>0</v>
      </c>
      <c r="I313" s="125">
        <v>32</v>
      </c>
      <c r="J313" s="126">
        <v>115.96881999999999</v>
      </c>
      <c r="K313" s="127">
        <v>8</v>
      </c>
      <c r="L313" s="128">
        <v>41.434949100000004</v>
      </c>
      <c r="M313" s="129">
        <v>5</v>
      </c>
      <c r="N313" s="130">
        <v>25.121849999999998</v>
      </c>
      <c r="O313" s="30">
        <v>0</v>
      </c>
      <c r="P313" s="37">
        <v>0</v>
      </c>
    </row>
    <row r="314" spans="2:16" ht="25.2" hidden="1" thickBot="1">
      <c r="B314" s="58" t="s">
        <v>49</v>
      </c>
      <c r="C314" s="121">
        <v>3</v>
      </c>
      <c r="D314" s="122">
        <v>22</v>
      </c>
      <c r="E314" s="123">
        <v>3</v>
      </c>
      <c r="F314" s="124">
        <v>18.0900538</v>
      </c>
      <c r="G314" s="121">
        <v>1</v>
      </c>
      <c r="H314" s="122">
        <v>7.6552138000000003</v>
      </c>
      <c r="I314" s="125">
        <v>38</v>
      </c>
      <c r="J314" s="126">
        <v>235.27634170000002</v>
      </c>
      <c r="K314" s="127">
        <v>13</v>
      </c>
      <c r="L314" s="128">
        <v>92.770906200000013</v>
      </c>
      <c r="M314" s="129">
        <v>1</v>
      </c>
      <c r="N314" s="130">
        <v>5.1783254999999997</v>
      </c>
      <c r="O314" s="30">
        <v>0</v>
      </c>
      <c r="P314" s="37">
        <v>0</v>
      </c>
    </row>
    <row r="315" spans="2:16" ht="25.2" hidden="1" thickBot="1">
      <c r="B315" s="58" t="s">
        <v>50</v>
      </c>
      <c r="C315" s="121">
        <v>13</v>
      </c>
      <c r="D315" s="122">
        <v>256.39999999999998</v>
      </c>
      <c r="E315" s="123">
        <v>13</v>
      </c>
      <c r="F315" s="124">
        <v>78.492675000000006</v>
      </c>
      <c r="G315" s="121">
        <v>5</v>
      </c>
      <c r="H315" s="122">
        <v>33.735514999999999</v>
      </c>
      <c r="I315" s="115">
        <v>83</v>
      </c>
      <c r="J315" s="126">
        <v>540.08154839999997</v>
      </c>
      <c r="K315" s="127">
        <v>34</v>
      </c>
      <c r="L315" s="128">
        <v>245.2513782</v>
      </c>
      <c r="M315" s="129">
        <v>10</v>
      </c>
      <c r="N315" s="130">
        <v>72.380155700000003</v>
      </c>
      <c r="O315" s="30">
        <v>2</v>
      </c>
      <c r="P315" s="37">
        <v>5.7410800000000002</v>
      </c>
    </row>
    <row r="316" spans="2:16" ht="22.8" hidden="1" thickBot="1">
      <c r="B316" s="58" t="s">
        <v>51</v>
      </c>
      <c r="C316" s="121">
        <v>0</v>
      </c>
      <c r="D316" s="122">
        <v>0</v>
      </c>
      <c r="E316" s="123">
        <v>0</v>
      </c>
      <c r="F316" s="124">
        <v>0</v>
      </c>
      <c r="G316" s="121"/>
      <c r="H316" s="122">
        <v>0</v>
      </c>
      <c r="I316" s="125">
        <v>39</v>
      </c>
      <c r="J316" s="126">
        <v>316.85357329999999</v>
      </c>
      <c r="K316" s="127">
        <v>10</v>
      </c>
      <c r="L316" s="128">
        <v>71.813940500000001</v>
      </c>
      <c r="M316" s="129">
        <v>1</v>
      </c>
      <c r="N316" s="130">
        <v>3.3024100000000001</v>
      </c>
      <c r="O316" s="28">
        <v>1</v>
      </c>
      <c r="P316" s="36">
        <v>4.3529923999999998</v>
      </c>
    </row>
    <row r="317" spans="2:16" ht="25.2" hidden="1" thickBot="1">
      <c r="B317" s="58" t="s">
        <v>52</v>
      </c>
      <c r="C317" s="121">
        <v>11</v>
      </c>
      <c r="D317" s="122">
        <v>101.2</v>
      </c>
      <c r="E317" s="123">
        <v>11</v>
      </c>
      <c r="F317" s="124">
        <v>43.444039000000004</v>
      </c>
      <c r="G317" s="121">
        <v>6</v>
      </c>
      <c r="H317" s="122">
        <v>25.613968999999997</v>
      </c>
      <c r="I317" s="125">
        <v>193</v>
      </c>
      <c r="J317" s="126">
        <v>1045.1302766000003</v>
      </c>
      <c r="K317" s="127">
        <v>72</v>
      </c>
      <c r="L317" s="128">
        <v>383.90899589999998</v>
      </c>
      <c r="M317" s="129">
        <v>9</v>
      </c>
      <c r="N317" s="130">
        <v>56.195215300000001</v>
      </c>
      <c r="O317" s="30">
        <v>4</v>
      </c>
      <c r="P317" s="37">
        <v>13.6212</v>
      </c>
    </row>
    <row r="318" spans="2:16" ht="25.2" hidden="1" thickBot="1">
      <c r="B318" s="58" t="s">
        <v>53</v>
      </c>
      <c r="C318" s="121">
        <v>0</v>
      </c>
      <c r="D318" s="122">
        <v>0</v>
      </c>
      <c r="E318" s="123">
        <v>0</v>
      </c>
      <c r="F318" s="124">
        <v>0</v>
      </c>
      <c r="G318" s="121"/>
      <c r="H318" s="122">
        <v>0</v>
      </c>
      <c r="I318" s="125">
        <v>6</v>
      </c>
      <c r="J318" s="126">
        <v>19.653279999999999</v>
      </c>
      <c r="K318" s="127">
        <v>0</v>
      </c>
      <c r="L318" s="128">
        <v>0</v>
      </c>
      <c r="M318" s="129">
        <v>0</v>
      </c>
      <c r="N318" s="130">
        <v>0</v>
      </c>
      <c r="O318" s="30">
        <v>0</v>
      </c>
      <c r="P318" s="37">
        <v>0</v>
      </c>
    </row>
    <row r="319" spans="2:16" ht="22.8" hidden="1" thickBot="1">
      <c r="B319" s="58" t="s">
        <v>54</v>
      </c>
      <c r="C319" s="121">
        <v>1</v>
      </c>
      <c r="D319" s="122">
        <v>4</v>
      </c>
      <c r="E319" s="123">
        <v>1</v>
      </c>
      <c r="F319" s="124">
        <v>0.66544999999999999</v>
      </c>
      <c r="G319" s="121">
        <v>1</v>
      </c>
      <c r="H319" s="122">
        <v>0.66544999999999999</v>
      </c>
      <c r="I319" s="125">
        <v>22</v>
      </c>
      <c r="J319" s="126">
        <v>112.6969086</v>
      </c>
      <c r="K319" s="127">
        <v>12</v>
      </c>
      <c r="L319" s="128">
        <v>40.650790000000001</v>
      </c>
      <c r="M319" s="129">
        <v>3</v>
      </c>
      <c r="N319" s="130">
        <v>51.172240000000002</v>
      </c>
      <c r="O319" s="28">
        <v>1</v>
      </c>
      <c r="P319" s="36">
        <v>3.89818</v>
      </c>
    </row>
    <row r="320" spans="2:16" ht="25.2" hidden="1" thickBot="1">
      <c r="B320" s="58" t="s">
        <v>55</v>
      </c>
      <c r="C320" s="121">
        <v>2</v>
      </c>
      <c r="D320" s="122">
        <v>42</v>
      </c>
      <c r="E320" s="123">
        <v>2</v>
      </c>
      <c r="F320" s="124">
        <v>9.8805499999999995</v>
      </c>
      <c r="G320" s="121">
        <v>0</v>
      </c>
      <c r="H320" s="122">
        <v>0</v>
      </c>
      <c r="I320" s="125">
        <v>31</v>
      </c>
      <c r="J320" s="126">
        <v>191.18542719999999</v>
      </c>
      <c r="K320" s="127">
        <v>13</v>
      </c>
      <c r="L320" s="128">
        <v>97.3949815</v>
      </c>
      <c r="M320" s="129">
        <v>1</v>
      </c>
      <c r="N320" s="130">
        <v>11.8012</v>
      </c>
      <c r="O320" s="30">
        <v>0</v>
      </c>
      <c r="P320" s="37">
        <v>0</v>
      </c>
    </row>
    <row r="321" spans="2:16" ht="25.2" hidden="1" thickBot="1">
      <c r="B321" s="58" t="s">
        <v>89</v>
      </c>
      <c r="C321" s="121">
        <v>3</v>
      </c>
      <c r="D321" s="122">
        <v>6.3025000000000002</v>
      </c>
      <c r="E321" s="123">
        <v>3</v>
      </c>
      <c r="F321" s="124">
        <v>1.85402</v>
      </c>
      <c r="G321" s="121">
        <v>2</v>
      </c>
      <c r="H321" s="122">
        <v>0.77037</v>
      </c>
      <c r="I321" s="125">
        <v>36</v>
      </c>
      <c r="J321" s="126">
        <v>126.1493339</v>
      </c>
      <c r="K321" s="127">
        <v>20</v>
      </c>
      <c r="L321" s="128">
        <v>80.194329999999994</v>
      </c>
      <c r="M321" s="129">
        <v>0</v>
      </c>
      <c r="N321" s="130">
        <v>0</v>
      </c>
      <c r="O321" s="30">
        <v>0</v>
      </c>
      <c r="P321" s="37">
        <v>0</v>
      </c>
    </row>
    <row r="322" spans="2:16" ht="25.2" hidden="1" thickBot="1">
      <c r="B322" s="58" t="s">
        <v>56</v>
      </c>
      <c r="C322" s="121">
        <v>1</v>
      </c>
      <c r="D322" s="122">
        <v>10</v>
      </c>
      <c r="E322" s="123">
        <v>1</v>
      </c>
      <c r="F322" s="124">
        <v>9.9985300000000006</v>
      </c>
      <c r="G322" s="121">
        <v>1</v>
      </c>
      <c r="H322" s="122">
        <v>9.9985300000000006</v>
      </c>
      <c r="I322" s="125">
        <v>30</v>
      </c>
      <c r="J322" s="126">
        <v>153.3291476</v>
      </c>
      <c r="K322" s="127">
        <v>10</v>
      </c>
      <c r="L322" s="128">
        <v>53.979430700000002</v>
      </c>
      <c r="M322" s="129">
        <v>8</v>
      </c>
      <c r="N322" s="130">
        <v>54.821928600000007</v>
      </c>
      <c r="O322" s="30">
        <v>0</v>
      </c>
      <c r="P322" s="37">
        <v>0</v>
      </c>
    </row>
    <row r="323" spans="2:16" ht="25.2" hidden="1" thickBot="1">
      <c r="B323" s="58" t="s">
        <v>57</v>
      </c>
      <c r="C323" s="121">
        <v>1</v>
      </c>
      <c r="D323" s="122">
        <v>8.5</v>
      </c>
      <c r="E323" s="123">
        <v>1</v>
      </c>
      <c r="F323" s="124">
        <v>5.14994</v>
      </c>
      <c r="G323" s="121">
        <v>0</v>
      </c>
      <c r="H323" s="122">
        <v>0</v>
      </c>
      <c r="I323" s="125">
        <v>45</v>
      </c>
      <c r="J323" s="126">
        <v>206.9394886</v>
      </c>
      <c r="K323" s="127">
        <v>17</v>
      </c>
      <c r="L323" s="128">
        <v>98.280034999999998</v>
      </c>
      <c r="M323" s="129">
        <v>1</v>
      </c>
      <c r="N323" s="130">
        <v>0.8128128</v>
      </c>
      <c r="O323" s="30">
        <v>0</v>
      </c>
      <c r="P323" s="37">
        <v>0</v>
      </c>
    </row>
    <row r="324" spans="2:16" ht="25.2" hidden="1" thickBot="1">
      <c r="B324" s="58" t="s">
        <v>58</v>
      </c>
      <c r="C324" s="121">
        <v>0</v>
      </c>
      <c r="D324" s="122">
        <v>0</v>
      </c>
      <c r="E324" s="123">
        <v>0</v>
      </c>
      <c r="F324" s="124">
        <v>0</v>
      </c>
      <c r="G324" s="121">
        <v>0</v>
      </c>
      <c r="H324" s="122">
        <v>0</v>
      </c>
      <c r="I324" s="125">
        <v>10</v>
      </c>
      <c r="J324" s="126">
        <v>47.8376546</v>
      </c>
      <c r="K324" s="127">
        <v>4</v>
      </c>
      <c r="L324" s="128">
        <v>16.1875225</v>
      </c>
      <c r="M324" s="129">
        <v>0</v>
      </c>
      <c r="N324" s="130">
        <v>0</v>
      </c>
      <c r="O324" s="30">
        <v>1</v>
      </c>
      <c r="P324" s="37">
        <v>0.92071999999999998</v>
      </c>
    </row>
    <row r="325" spans="2:16" ht="25.2" hidden="1" thickBot="1">
      <c r="B325" s="58" t="s">
        <v>59</v>
      </c>
      <c r="C325" s="132">
        <v>5</v>
      </c>
      <c r="D325" s="133">
        <v>35</v>
      </c>
      <c r="E325" s="132">
        <v>5</v>
      </c>
      <c r="F325" s="133">
        <v>14.62951</v>
      </c>
      <c r="G325" s="132">
        <v>2</v>
      </c>
      <c r="H325" s="133">
        <v>5.5355499999999997</v>
      </c>
      <c r="I325" s="132">
        <v>67</v>
      </c>
      <c r="J325" s="134">
        <v>255.521108</v>
      </c>
      <c r="K325" s="132">
        <v>27</v>
      </c>
      <c r="L325" s="135">
        <v>92.395550099999994</v>
      </c>
      <c r="M325" s="132">
        <v>8</v>
      </c>
      <c r="N325" s="134">
        <v>23.8072725</v>
      </c>
      <c r="O325" s="31">
        <v>0</v>
      </c>
      <c r="P325" s="38">
        <v>0</v>
      </c>
    </row>
    <row r="326" spans="2:16" ht="25.2" hidden="1" thickBot="1">
      <c r="B326" s="58" t="s">
        <v>60</v>
      </c>
      <c r="C326" s="136">
        <v>3</v>
      </c>
      <c r="D326" s="137">
        <v>19</v>
      </c>
      <c r="E326" s="138">
        <v>3</v>
      </c>
      <c r="F326" s="139">
        <v>19.159410000000001</v>
      </c>
      <c r="G326" s="136">
        <v>0</v>
      </c>
      <c r="H326" s="137">
        <v>0</v>
      </c>
      <c r="I326" s="140">
        <v>20</v>
      </c>
      <c r="J326" s="141">
        <v>121.8154605</v>
      </c>
      <c r="K326" s="142">
        <v>9</v>
      </c>
      <c r="L326" s="143">
        <v>53.134620499999997</v>
      </c>
      <c r="M326" s="144">
        <v>0</v>
      </c>
      <c r="N326" s="145">
        <v>0</v>
      </c>
      <c r="O326" s="30">
        <v>0</v>
      </c>
      <c r="P326" s="37">
        <v>0</v>
      </c>
    </row>
    <row r="327" spans="2:16" ht="25.2" hidden="1" thickBot="1">
      <c r="B327" s="58" t="s">
        <v>61</v>
      </c>
      <c r="C327" s="121">
        <v>1</v>
      </c>
      <c r="D327" s="122">
        <v>4</v>
      </c>
      <c r="E327" s="123">
        <v>1</v>
      </c>
      <c r="F327" s="124">
        <v>0.76822000000000001</v>
      </c>
      <c r="G327" s="121">
        <v>0</v>
      </c>
      <c r="H327" s="122">
        <v>0</v>
      </c>
      <c r="I327" s="125">
        <v>30</v>
      </c>
      <c r="J327" s="126">
        <v>201.70819280000001</v>
      </c>
      <c r="K327" s="127">
        <v>13</v>
      </c>
      <c r="L327" s="128">
        <v>91.228024699999992</v>
      </c>
      <c r="M327" s="129">
        <v>0</v>
      </c>
      <c r="N327" s="130">
        <v>0</v>
      </c>
      <c r="O327" s="30">
        <v>1</v>
      </c>
      <c r="P327" s="37">
        <v>1.3212902</v>
      </c>
    </row>
    <row r="328" spans="2:16" ht="25.2" hidden="1" thickBot="1">
      <c r="B328" s="58" t="s">
        <v>62</v>
      </c>
      <c r="C328" s="121">
        <v>0</v>
      </c>
      <c r="D328" s="122">
        <v>0</v>
      </c>
      <c r="E328" s="123">
        <v>0</v>
      </c>
      <c r="F328" s="124">
        <v>0</v>
      </c>
      <c r="G328" s="121">
        <v>0</v>
      </c>
      <c r="H328" s="122">
        <v>0</v>
      </c>
      <c r="I328" s="125">
        <v>24</v>
      </c>
      <c r="J328" s="126">
        <v>149.66169290000002</v>
      </c>
      <c r="K328" s="127">
        <v>9</v>
      </c>
      <c r="L328" s="128">
        <v>50.344740899999998</v>
      </c>
      <c r="M328" s="129">
        <v>5</v>
      </c>
      <c r="N328" s="130">
        <v>16.919779999999999</v>
      </c>
      <c r="O328" s="30">
        <v>0</v>
      </c>
      <c r="P328" s="37">
        <v>0</v>
      </c>
    </row>
    <row r="329" spans="2:16" ht="25.2" hidden="1" thickBot="1">
      <c r="B329" s="92" t="s">
        <v>7</v>
      </c>
      <c r="C329" s="106">
        <f t="shared" ref="C329:P329" si="9">SUM(C307:C328)</f>
        <v>53</v>
      </c>
      <c r="D329" s="106">
        <f t="shared" si="9"/>
        <v>590.80364999999995</v>
      </c>
      <c r="E329" s="106">
        <f t="shared" si="9"/>
        <v>53</v>
      </c>
      <c r="F329" s="106">
        <f t="shared" si="9"/>
        <v>240.10883609999999</v>
      </c>
      <c r="G329" s="106">
        <f t="shared" si="9"/>
        <v>22</v>
      </c>
      <c r="H329" s="106">
        <f t="shared" si="9"/>
        <v>94.390466100000012</v>
      </c>
      <c r="I329" s="106">
        <f t="shared" si="9"/>
        <v>1035</v>
      </c>
      <c r="J329" s="106">
        <f t="shared" si="9"/>
        <v>5672.3999167000002</v>
      </c>
      <c r="K329" s="106">
        <f t="shared" si="9"/>
        <v>391</v>
      </c>
      <c r="L329" s="106">
        <f t="shared" si="9"/>
        <v>2118.7001941999997</v>
      </c>
      <c r="M329" s="106">
        <f t="shared" si="9"/>
        <v>72</v>
      </c>
      <c r="N329" s="106">
        <f t="shared" si="9"/>
        <v>402.42400160000005</v>
      </c>
      <c r="O329" s="18">
        <f t="shared" si="9"/>
        <v>16</v>
      </c>
      <c r="P329" s="18">
        <f t="shared" si="9"/>
        <v>52.195854099999998</v>
      </c>
    </row>
    <row r="330" spans="2:16" hidden="1"/>
    <row r="331" spans="2:16" ht="23.4" hidden="1" thickBot="1">
      <c r="B331" s="50" t="s">
        <v>70</v>
      </c>
    </row>
    <row r="332" spans="2:16" hidden="1">
      <c r="B332" s="310" t="s">
        <v>36</v>
      </c>
      <c r="C332" s="311"/>
      <c r="D332" s="311"/>
      <c r="E332" s="311"/>
      <c r="F332" s="311"/>
      <c r="G332" s="311"/>
      <c r="H332" s="311"/>
      <c r="I332" s="311"/>
      <c r="J332" s="311"/>
      <c r="K332" s="311"/>
      <c r="L332" s="311"/>
      <c r="M332" s="311"/>
      <c r="N332" s="312"/>
    </row>
    <row r="333" spans="2:16" ht="16.2" hidden="1" thickBot="1">
      <c r="B333" s="313"/>
      <c r="C333" s="314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5"/>
    </row>
    <row r="334" spans="2:16" ht="25.2" hidden="1" thickBot="1">
      <c r="B334" s="53"/>
      <c r="C334" s="54"/>
      <c r="D334" s="54"/>
      <c r="E334" s="54"/>
      <c r="F334" s="54"/>
      <c r="G334" s="54"/>
      <c r="H334" s="54"/>
      <c r="I334" s="55"/>
      <c r="J334" s="55"/>
      <c r="K334" s="56" t="s">
        <v>26</v>
      </c>
      <c r="L334" s="54"/>
      <c r="M334" s="54"/>
      <c r="N334" s="57"/>
    </row>
    <row r="335" spans="2:16" ht="22.8" hidden="1" thickBot="1">
      <c r="B335" s="58" t="s">
        <v>41</v>
      </c>
      <c r="C335" s="308" t="s">
        <v>38</v>
      </c>
      <c r="D335" s="309"/>
      <c r="E335" s="308" t="s">
        <v>37</v>
      </c>
      <c r="F335" s="309"/>
      <c r="G335" s="308" t="s">
        <v>39</v>
      </c>
      <c r="H335" s="309"/>
      <c r="I335" s="316" t="s">
        <v>116</v>
      </c>
      <c r="J335" s="317"/>
      <c r="K335" s="308" t="s">
        <v>117</v>
      </c>
      <c r="L335" s="309"/>
      <c r="M335" s="308" t="s">
        <v>118</v>
      </c>
      <c r="N335" s="309"/>
      <c r="O335" s="9" t="s">
        <v>25</v>
      </c>
    </row>
    <row r="336" spans="2:16" ht="22.8" hidden="1" thickBot="1">
      <c r="B336" s="59"/>
      <c r="C336" s="60" t="s">
        <v>4</v>
      </c>
      <c r="D336" s="61" t="s">
        <v>5</v>
      </c>
      <c r="E336" s="62" t="s">
        <v>4</v>
      </c>
      <c r="F336" s="63" t="s">
        <v>5</v>
      </c>
      <c r="G336" s="60" t="s">
        <v>4</v>
      </c>
      <c r="H336" s="61" t="s">
        <v>5</v>
      </c>
      <c r="I336" s="62" t="s">
        <v>4</v>
      </c>
      <c r="J336" s="64" t="s">
        <v>5</v>
      </c>
      <c r="K336" s="64" t="s">
        <v>4</v>
      </c>
      <c r="L336" s="61" t="s">
        <v>5</v>
      </c>
      <c r="M336" s="64" t="s">
        <v>4</v>
      </c>
      <c r="N336" s="63" t="s">
        <v>5</v>
      </c>
      <c r="O336" s="22" t="s">
        <v>4</v>
      </c>
      <c r="P336" s="22" t="s">
        <v>5</v>
      </c>
    </row>
    <row r="337" spans="2:16" ht="22.8" hidden="1" thickBot="1">
      <c r="B337" s="58" t="s">
        <v>42</v>
      </c>
      <c r="C337" s="109"/>
      <c r="D337" s="148"/>
      <c r="E337" s="111"/>
      <c r="F337" s="149"/>
      <c r="G337" s="113"/>
      <c r="H337" s="150"/>
      <c r="I337" s="115">
        <v>21</v>
      </c>
      <c r="J337" s="116">
        <v>117.28258099999999</v>
      </c>
      <c r="K337" s="117">
        <v>5</v>
      </c>
      <c r="L337" s="218">
        <v>24.477377099999998</v>
      </c>
      <c r="M337" s="119">
        <v>1</v>
      </c>
      <c r="N337" s="120">
        <v>1.9181195000000002</v>
      </c>
      <c r="O337" s="28"/>
      <c r="P337" s="28"/>
    </row>
    <row r="338" spans="2:16" ht="22.8" hidden="1" thickBot="1">
      <c r="B338" s="58" t="s">
        <v>43</v>
      </c>
      <c r="C338" s="121"/>
      <c r="D338" s="154"/>
      <c r="E338" s="123"/>
      <c r="F338" s="155"/>
      <c r="G338" s="121"/>
      <c r="H338" s="154"/>
      <c r="I338" s="125">
        <v>4</v>
      </c>
      <c r="J338" s="126">
        <v>19.361858899999998</v>
      </c>
      <c r="K338" s="127">
        <v>0</v>
      </c>
      <c r="L338" s="219">
        <v>0</v>
      </c>
      <c r="M338" s="129">
        <v>0</v>
      </c>
      <c r="N338" s="130">
        <v>0</v>
      </c>
      <c r="O338" s="28"/>
      <c r="P338" s="28"/>
    </row>
    <row r="339" spans="2:16" ht="25.2" hidden="1" thickBot="1">
      <c r="B339" s="58" t="s">
        <v>44</v>
      </c>
      <c r="C339" s="121"/>
      <c r="D339" s="154"/>
      <c r="E339" s="123"/>
      <c r="F339" s="155"/>
      <c r="G339" s="121"/>
      <c r="H339" s="154"/>
      <c r="I339" s="125">
        <v>4</v>
      </c>
      <c r="J339" s="126">
        <v>33.587983700000002</v>
      </c>
      <c r="K339" s="127">
        <v>1</v>
      </c>
      <c r="L339" s="219">
        <v>7.3845700000000001</v>
      </c>
      <c r="M339" s="129">
        <v>0</v>
      </c>
      <c r="N339" s="130">
        <v>0</v>
      </c>
      <c r="O339" s="30"/>
      <c r="P339" s="30"/>
    </row>
    <row r="340" spans="2:16" ht="25.2" hidden="1" thickBot="1">
      <c r="B340" s="58" t="s">
        <v>45</v>
      </c>
      <c r="C340" s="121"/>
      <c r="D340" s="154"/>
      <c r="E340" s="123"/>
      <c r="F340" s="155"/>
      <c r="G340" s="121"/>
      <c r="H340" s="154"/>
      <c r="I340" s="125">
        <v>5</v>
      </c>
      <c r="J340" s="126">
        <v>12.9413</v>
      </c>
      <c r="K340" s="127">
        <v>2</v>
      </c>
      <c r="L340" s="219">
        <v>7.15524</v>
      </c>
      <c r="M340" s="129">
        <v>0</v>
      </c>
      <c r="N340" s="130">
        <v>0</v>
      </c>
      <c r="O340" s="30"/>
      <c r="P340" s="30"/>
    </row>
    <row r="341" spans="2:16" ht="22.8" hidden="1" thickBot="1">
      <c r="B341" s="58" t="s">
        <v>46</v>
      </c>
      <c r="C341" s="121">
        <v>1</v>
      </c>
      <c r="D341" s="122">
        <v>2.8</v>
      </c>
      <c r="E341" s="123">
        <v>1</v>
      </c>
      <c r="F341" s="155">
        <v>2.0999999999999996</v>
      </c>
      <c r="G341" s="121"/>
      <c r="H341" s="154"/>
      <c r="I341" s="125">
        <v>6</v>
      </c>
      <c r="J341" s="126">
        <v>33.285268899999998</v>
      </c>
      <c r="K341" s="127">
        <v>3</v>
      </c>
      <c r="L341" s="219">
        <v>7.4951996999999997</v>
      </c>
      <c r="M341" s="129">
        <v>0</v>
      </c>
      <c r="N341" s="130">
        <v>0</v>
      </c>
      <c r="O341" s="28"/>
      <c r="P341" s="28"/>
    </row>
    <row r="342" spans="2:16" ht="25.2" hidden="1" thickBot="1">
      <c r="B342" s="58" t="s">
        <v>47</v>
      </c>
      <c r="C342" s="127"/>
      <c r="D342" s="128"/>
      <c r="E342" s="131"/>
      <c r="F342" s="158"/>
      <c r="G342" s="127"/>
      <c r="H342" s="159"/>
      <c r="I342" s="125">
        <v>7</v>
      </c>
      <c r="J342" s="126">
        <v>32.5883222</v>
      </c>
      <c r="K342" s="127">
        <v>2</v>
      </c>
      <c r="L342" s="219">
        <v>3.4131988</v>
      </c>
      <c r="M342" s="129">
        <v>0</v>
      </c>
      <c r="N342" s="130">
        <v>0</v>
      </c>
      <c r="O342" s="30">
        <v>1</v>
      </c>
      <c r="P342" s="30">
        <v>3.27</v>
      </c>
    </row>
    <row r="343" spans="2:16" ht="25.2" hidden="1" thickBot="1">
      <c r="B343" s="58" t="s">
        <v>48</v>
      </c>
      <c r="C343" s="121"/>
      <c r="D343" s="122"/>
      <c r="E343" s="123"/>
      <c r="F343" s="155"/>
      <c r="G343" s="121"/>
      <c r="H343" s="154"/>
      <c r="I343" s="125">
        <v>12</v>
      </c>
      <c r="J343" s="126">
        <v>49.578497300000002</v>
      </c>
      <c r="K343" s="127">
        <v>4</v>
      </c>
      <c r="L343" s="219">
        <v>13.503038999999999</v>
      </c>
      <c r="M343" s="129">
        <v>1</v>
      </c>
      <c r="N343" s="130">
        <v>0.58206610000000003</v>
      </c>
      <c r="O343" s="30"/>
      <c r="P343" s="30"/>
    </row>
    <row r="344" spans="2:16" ht="25.2" hidden="1" thickBot="1">
      <c r="B344" s="58" t="s">
        <v>49</v>
      </c>
      <c r="C344" s="121"/>
      <c r="D344" s="122"/>
      <c r="E344" s="123"/>
      <c r="F344" s="155"/>
      <c r="G344" s="121"/>
      <c r="H344" s="154"/>
      <c r="I344" s="125">
        <v>5</v>
      </c>
      <c r="J344" s="126">
        <v>15.8176308</v>
      </c>
      <c r="K344" s="127">
        <v>4</v>
      </c>
      <c r="L344" s="219">
        <v>4.1499020999999994</v>
      </c>
      <c r="M344" s="129">
        <v>0</v>
      </c>
      <c r="N344" s="130">
        <v>0</v>
      </c>
      <c r="O344" s="30"/>
      <c r="P344" s="30"/>
    </row>
    <row r="345" spans="2:16" ht="25.2" hidden="1" thickBot="1">
      <c r="B345" s="58" t="s">
        <v>50</v>
      </c>
      <c r="C345" s="121"/>
      <c r="D345" s="122"/>
      <c r="E345" s="123"/>
      <c r="F345" s="155"/>
      <c r="G345" s="121"/>
      <c r="H345" s="154"/>
      <c r="I345" s="115">
        <v>19</v>
      </c>
      <c r="J345" s="126">
        <v>150.47459670000001</v>
      </c>
      <c r="K345" s="127">
        <v>4</v>
      </c>
      <c r="L345" s="219">
        <v>25.803078500000002</v>
      </c>
      <c r="M345" s="129">
        <v>3</v>
      </c>
      <c r="N345" s="130">
        <v>10.822924799999999</v>
      </c>
      <c r="O345" s="30"/>
      <c r="P345" s="30"/>
    </row>
    <row r="346" spans="2:16" ht="22.8" hidden="1" thickBot="1">
      <c r="B346" s="58" t="s">
        <v>51</v>
      </c>
      <c r="C346" s="121">
        <v>1</v>
      </c>
      <c r="D346" s="122">
        <v>16.2</v>
      </c>
      <c r="E346" s="123">
        <v>1</v>
      </c>
      <c r="F346" s="155">
        <v>12.149999999999999</v>
      </c>
      <c r="G346" s="121"/>
      <c r="H346" s="154"/>
      <c r="I346" s="125">
        <v>15</v>
      </c>
      <c r="J346" s="126">
        <v>125.88303730000001</v>
      </c>
      <c r="K346" s="127">
        <v>7</v>
      </c>
      <c r="L346" s="219">
        <v>47.925529700000006</v>
      </c>
      <c r="M346" s="129">
        <v>2</v>
      </c>
      <c r="N346" s="130">
        <v>13.734837600000001</v>
      </c>
      <c r="O346" s="28">
        <v>2</v>
      </c>
      <c r="P346" s="28">
        <v>6.31</v>
      </c>
    </row>
    <row r="347" spans="2:16" ht="25.2" hidden="1" thickBot="1">
      <c r="B347" s="58" t="s">
        <v>52</v>
      </c>
      <c r="C347" s="121">
        <v>4</v>
      </c>
      <c r="D347" s="122">
        <v>48.03</v>
      </c>
      <c r="E347" s="123">
        <v>4</v>
      </c>
      <c r="F347" s="155">
        <v>36.022500000000001</v>
      </c>
      <c r="G347" s="121"/>
      <c r="H347" s="154"/>
      <c r="I347" s="125">
        <v>38</v>
      </c>
      <c r="J347" s="126">
        <v>319.31672229999998</v>
      </c>
      <c r="K347" s="127">
        <v>10</v>
      </c>
      <c r="L347" s="219">
        <v>83.7691935</v>
      </c>
      <c r="M347" s="129">
        <v>0</v>
      </c>
      <c r="N347" s="130">
        <v>0</v>
      </c>
      <c r="O347" s="30">
        <v>1</v>
      </c>
      <c r="P347" s="30">
        <v>2.0299999999999998</v>
      </c>
    </row>
    <row r="348" spans="2:16" ht="25.2" hidden="1" thickBot="1">
      <c r="B348" s="58" t="s">
        <v>53</v>
      </c>
      <c r="C348" s="121"/>
      <c r="D348" s="122"/>
      <c r="E348" s="123"/>
      <c r="F348" s="155"/>
      <c r="G348" s="121"/>
      <c r="H348" s="154"/>
      <c r="I348" s="125">
        <v>1</v>
      </c>
      <c r="J348" s="126">
        <v>0.2550096</v>
      </c>
      <c r="K348" s="127">
        <v>1</v>
      </c>
      <c r="L348" s="219">
        <v>0.2550096</v>
      </c>
      <c r="M348" s="129">
        <v>0</v>
      </c>
      <c r="N348" s="130">
        <v>0</v>
      </c>
      <c r="O348" s="30"/>
      <c r="P348" s="30"/>
    </row>
    <row r="349" spans="2:16" ht="22.8" hidden="1" thickBot="1">
      <c r="B349" s="58" t="s">
        <v>54</v>
      </c>
      <c r="C349" s="121"/>
      <c r="D349" s="122"/>
      <c r="E349" s="123"/>
      <c r="F349" s="155"/>
      <c r="G349" s="121"/>
      <c r="H349" s="154"/>
      <c r="I349" s="125">
        <v>6</v>
      </c>
      <c r="J349" s="126">
        <v>41.483013800000002</v>
      </c>
      <c r="K349" s="127">
        <v>4</v>
      </c>
      <c r="L349" s="219">
        <v>26.729642900000002</v>
      </c>
      <c r="M349" s="129">
        <v>1</v>
      </c>
      <c r="N349" s="130">
        <v>12.31495</v>
      </c>
      <c r="O349" s="28"/>
      <c r="P349" s="28"/>
    </row>
    <row r="350" spans="2:16" ht="25.2" hidden="1" thickBot="1">
      <c r="B350" s="58" t="s">
        <v>55</v>
      </c>
      <c r="C350" s="121">
        <v>1</v>
      </c>
      <c r="D350" s="122">
        <v>5.44</v>
      </c>
      <c r="E350" s="123">
        <v>1</v>
      </c>
      <c r="F350" s="155">
        <v>4.08</v>
      </c>
      <c r="G350" s="121">
        <v>1</v>
      </c>
      <c r="H350" s="154">
        <v>5.44</v>
      </c>
      <c r="I350" s="125">
        <v>29</v>
      </c>
      <c r="J350" s="126">
        <v>256.7180669</v>
      </c>
      <c r="K350" s="127">
        <v>11</v>
      </c>
      <c r="L350" s="219">
        <v>90.231970000000004</v>
      </c>
      <c r="M350" s="129">
        <v>0</v>
      </c>
      <c r="N350" s="130">
        <v>0</v>
      </c>
      <c r="O350" s="30"/>
      <c r="P350" s="30"/>
    </row>
    <row r="351" spans="2:16" ht="25.2" hidden="1" thickBot="1">
      <c r="B351" s="58" t="s">
        <v>89</v>
      </c>
      <c r="C351" s="121"/>
      <c r="D351" s="122"/>
      <c r="E351" s="123"/>
      <c r="F351" s="155"/>
      <c r="G351" s="121"/>
      <c r="H351" s="154"/>
      <c r="I351" s="125">
        <v>7</v>
      </c>
      <c r="J351" s="126">
        <v>36.118473700000003</v>
      </c>
      <c r="K351" s="127">
        <v>4</v>
      </c>
      <c r="L351" s="219">
        <v>14.563983700000001</v>
      </c>
      <c r="M351" s="129">
        <v>0</v>
      </c>
      <c r="N351" s="130">
        <v>0</v>
      </c>
      <c r="O351" s="30">
        <v>1</v>
      </c>
      <c r="P351" s="30">
        <v>6.45</v>
      </c>
    </row>
    <row r="352" spans="2:16" ht="25.2" hidden="1" thickBot="1">
      <c r="B352" s="58" t="s">
        <v>56</v>
      </c>
      <c r="C352" s="121"/>
      <c r="D352" s="122"/>
      <c r="E352" s="123"/>
      <c r="F352" s="155"/>
      <c r="G352" s="121"/>
      <c r="H352" s="154"/>
      <c r="I352" s="125">
        <v>18</v>
      </c>
      <c r="J352" s="126">
        <v>87.075270799999998</v>
      </c>
      <c r="K352" s="127">
        <v>9</v>
      </c>
      <c r="L352" s="219">
        <v>61.095292100000002</v>
      </c>
      <c r="M352" s="129">
        <v>3</v>
      </c>
      <c r="N352" s="130">
        <v>27.737100000000002</v>
      </c>
      <c r="O352" s="30"/>
      <c r="P352" s="30"/>
    </row>
    <row r="353" spans="2:16" ht="25.2" hidden="1" thickBot="1">
      <c r="B353" s="58" t="s">
        <v>57</v>
      </c>
      <c r="C353" s="121">
        <v>3</v>
      </c>
      <c r="D353" s="122">
        <v>28.15</v>
      </c>
      <c r="E353" s="123">
        <v>3</v>
      </c>
      <c r="F353" s="155">
        <v>21.112499999999997</v>
      </c>
      <c r="G353" s="121">
        <v>1</v>
      </c>
      <c r="H353" s="154">
        <v>15</v>
      </c>
      <c r="I353" s="125">
        <v>30</v>
      </c>
      <c r="J353" s="126">
        <v>127.1969223</v>
      </c>
      <c r="K353" s="127">
        <v>16</v>
      </c>
      <c r="L353" s="219">
        <v>75.406390200000004</v>
      </c>
      <c r="M353" s="129">
        <v>0</v>
      </c>
      <c r="N353" s="130">
        <v>0</v>
      </c>
      <c r="O353" s="30">
        <v>2</v>
      </c>
      <c r="P353" s="30">
        <v>7.11</v>
      </c>
    </row>
    <row r="354" spans="2:16" ht="25.2" hidden="1" thickBot="1">
      <c r="B354" s="58" t="s">
        <v>58</v>
      </c>
      <c r="C354" s="121"/>
      <c r="D354" s="122"/>
      <c r="E354" s="123"/>
      <c r="F354" s="155"/>
      <c r="G354" s="121"/>
      <c r="H354" s="154"/>
      <c r="I354" s="125">
        <v>5</v>
      </c>
      <c r="J354" s="126">
        <v>36.736080600000001</v>
      </c>
      <c r="K354" s="127">
        <v>1</v>
      </c>
      <c r="L354" s="219">
        <v>9.2591090000000005</v>
      </c>
      <c r="M354" s="129">
        <v>1</v>
      </c>
      <c r="N354" s="130">
        <v>7.0025068999999993</v>
      </c>
      <c r="O354" s="30"/>
      <c r="P354" s="30"/>
    </row>
    <row r="355" spans="2:16" ht="25.2" hidden="1" thickBot="1">
      <c r="B355" s="58" t="s">
        <v>59</v>
      </c>
      <c r="C355" s="132"/>
      <c r="D355" s="133"/>
      <c r="E355" s="132"/>
      <c r="F355" s="160"/>
      <c r="G355" s="132"/>
      <c r="H355" s="160"/>
      <c r="I355" s="132">
        <v>10</v>
      </c>
      <c r="J355" s="134">
        <v>52.9197749</v>
      </c>
      <c r="K355" s="132">
        <v>4</v>
      </c>
      <c r="L355" s="220">
        <v>22.0897392</v>
      </c>
      <c r="M355" s="132">
        <v>2</v>
      </c>
      <c r="N355" s="134">
        <v>6.6116351</v>
      </c>
      <c r="O355" s="31"/>
      <c r="P355" s="31"/>
    </row>
    <row r="356" spans="2:16" ht="25.2" hidden="1" thickBot="1">
      <c r="B356" s="58" t="s">
        <v>60</v>
      </c>
      <c r="C356" s="136"/>
      <c r="D356" s="137"/>
      <c r="E356" s="138"/>
      <c r="F356" s="164"/>
      <c r="G356" s="136"/>
      <c r="H356" s="163"/>
      <c r="I356" s="140">
        <v>2</v>
      </c>
      <c r="J356" s="141">
        <v>11.808960000000001</v>
      </c>
      <c r="K356" s="142">
        <v>1</v>
      </c>
      <c r="L356" s="221">
        <v>1.5259</v>
      </c>
      <c r="M356" s="144">
        <v>0</v>
      </c>
      <c r="N356" s="145">
        <v>0</v>
      </c>
      <c r="O356" s="30"/>
      <c r="P356" s="30"/>
    </row>
    <row r="357" spans="2:16" ht="25.2" hidden="1" thickBot="1">
      <c r="B357" s="58" t="s">
        <v>61</v>
      </c>
      <c r="C357" s="121"/>
      <c r="D357" s="122"/>
      <c r="E357" s="123"/>
      <c r="F357" s="155"/>
      <c r="G357" s="121"/>
      <c r="H357" s="154"/>
      <c r="I357" s="125">
        <v>2</v>
      </c>
      <c r="J357" s="126">
        <v>29.155052900000001</v>
      </c>
      <c r="K357" s="127">
        <v>0</v>
      </c>
      <c r="L357" s="219">
        <v>0</v>
      </c>
      <c r="M357" s="129">
        <v>0</v>
      </c>
      <c r="N357" s="130">
        <v>0</v>
      </c>
      <c r="O357" s="30"/>
      <c r="P357" s="30"/>
    </row>
    <row r="358" spans="2:16" ht="25.2" hidden="1" thickBot="1">
      <c r="B358" s="58" t="s">
        <v>62</v>
      </c>
      <c r="C358" s="121">
        <v>10</v>
      </c>
      <c r="D358" s="122">
        <v>100.62</v>
      </c>
      <c r="E358" s="123"/>
      <c r="F358" s="155"/>
      <c r="G358" s="121"/>
      <c r="H358" s="154"/>
      <c r="I358" s="125">
        <v>12</v>
      </c>
      <c r="J358" s="126">
        <v>2.7996005999999998</v>
      </c>
      <c r="K358" s="127">
        <v>0</v>
      </c>
      <c r="L358" s="219">
        <v>0</v>
      </c>
      <c r="M358" s="129">
        <v>0</v>
      </c>
      <c r="N358" s="130">
        <v>0</v>
      </c>
      <c r="O358" s="30"/>
      <c r="P358" s="30"/>
    </row>
    <row r="359" spans="2:16" ht="25.2" hidden="1" thickBot="1">
      <c r="B359" s="92" t="s">
        <v>7</v>
      </c>
      <c r="C359" s="106">
        <f t="shared" ref="C359:P359" si="10">SUM(C337:C358)</f>
        <v>20</v>
      </c>
      <c r="D359" s="106">
        <f t="shared" si="10"/>
        <v>201.24</v>
      </c>
      <c r="E359" s="106">
        <f t="shared" si="10"/>
        <v>10</v>
      </c>
      <c r="F359" s="106">
        <f t="shared" si="10"/>
        <v>75.465000000000003</v>
      </c>
      <c r="G359" s="106">
        <f t="shared" si="10"/>
        <v>2</v>
      </c>
      <c r="H359" s="106">
        <f t="shared" si="10"/>
        <v>20.440000000000001</v>
      </c>
      <c r="I359" s="106">
        <f t="shared" si="10"/>
        <v>258</v>
      </c>
      <c r="J359" s="106">
        <f t="shared" si="10"/>
        <v>1592.3840252000002</v>
      </c>
      <c r="K359" s="106">
        <f t="shared" si="10"/>
        <v>93</v>
      </c>
      <c r="L359" s="106">
        <f t="shared" si="10"/>
        <v>526.23336510000001</v>
      </c>
      <c r="M359" s="106">
        <f t="shared" si="10"/>
        <v>14</v>
      </c>
      <c r="N359" s="106">
        <f t="shared" si="10"/>
        <v>80.724140000000006</v>
      </c>
      <c r="O359" s="18">
        <f t="shared" si="10"/>
        <v>7</v>
      </c>
      <c r="P359" s="18">
        <f t="shared" si="10"/>
        <v>25.169999999999998</v>
      </c>
    </row>
    <row r="360" spans="2:16" hidden="1"/>
    <row r="361" spans="2:16" ht="23.4" hidden="1" thickBot="1">
      <c r="B361" s="50" t="s">
        <v>71</v>
      </c>
    </row>
    <row r="362" spans="2:16" hidden="1">
      <c r="B362" s="310" t="s">
        <v>36</v>
      </c>
      <c r="C362" s="311"/>
      <c r="D362" s="311"/>
      <c r="E362" s="311"/>
      <c r="F362" s="311"/>
      <c r="G362" s="311"/>
      <c r="H362" s="311"/>
      <c r="I362" s="311"/>
      <c r="J362" s="311"/>
      <c r="K362" s="311"/>
      <c r="L362" s="311"/>
      <c r="M362" s="311"/>
      <c r="N362" s="312"/>
    </row>
    <row r="363" spans="2:16" ht="16.2" hidden="1" thickBot="1">
      <c r="B363" s="313"/>
      <c r="C363" s="314"/>
      <c r="D363" s="314"/>
      <c r="E363" s="314"/>
      <c r="F363" s="314"/>
      <c r="G363" s="314"/>
      <c r="H363" s="314"/>
      <c r="I363" s="314"/>
      <c r="J363" s="314"/>
      <c r="K363" s="314"/>
      <c r="L363" s="314"/>
      <c r="M363" s="314"/>
      <c r="N363" s="315"/>
    </row>
    <row r="364" spans="2:16" ht="25.2" hidden="1" thickBot="1">
      <c r="B364" s="53"/>
      <c r="C364" s="54"/>
      <c r="D364" s="54"/>
      <c r="E364" s="54"/>
      <c r="F364" s="54"/>
      <c r="G364" s="54"/>
      <c r="H364" s="54"/>
      <c r="I364" s="55"/>
      <c r="J364" s="55"/>
      <c r="K364" s="56" t="s">
        <v>26</v>
      </c>
      <c r="L364" s="54"/>
      <c r="M364" s="54"/>
      <c r="N364" s="57"/>
    </row>
    <row r="365" spans="2:16" ht="22.8" hidden="1" thickBot="1">
      <c r="B365" s="58" t="s">
        <v>41</v>
      </c>
      <c r="C365" s="308" t="s">
        <v>38</v>
      </c>
      <c r="D365" s="309"/>
      <c r="E365" s="308" t="s">
        <v>37</v>
      </c>
      <c r="F365" s="309"/>
      <c r="G365" s="308" t="s">
        <v>39</v>
      </c>
      <c r="H365" s="309"/>
      <c r="I365" s="316" t="s">
        <v>116</v>
      </c>
      <c r="J365" s="317"/>
      <c r="K365" s="308" t="s">
        <v>117</v>
      </c>
      <c r="L365" s="309"/>
      <c r="M365" s="308" t="s">
        <v>118</v>
      </c>
      <c r="N365" s="309"/>
      <c r="O365" s="9" t="s">
        <v>25</v>
      </c>
    </row>
    <row r="366" spans="2:16" ht="22.8" hidden="1" thickBot="1">
      <c r="B366" s="59"/>
      <c r="C366" s="60" t="s">
        <v>4</v>
      </c>
      <c r="D366" s="61" t="s">
        <v>5</v>
      </c>
      <c r="E366" s="62" t="s">
        <v>4</v>
      </c>
      <c r="F366" s="63" t="s">
        <v>5</v>
      </c>
      <c r="G366" s="60" t="s">
        <v>4</v>
      </c>
      <c r="H366" s="61" t="s">
        <v>5</v>
      </c>
      <c r="I366" s="62" t="s">
        <v>4</v>
      </c>
      <c r="J366" s="64" t="s">
        <v>5</v>
      </c>
      <c r="K366" s="64" t="s">
        <v>4</v>
      </c>
      <c r="L366" s="61" t="s">
        <v>5</v>
      </c>
      <c r="M366" s="64" t="s">
        <v>4</v>
      </c>
      <c r="N366" s="63" t="s">
        <v>5</v>
      </c>
      <c r="O366" s="22" t="s">
        <v>4</v>
      </c>
      <c r="P366" s="22" t="s">
        <v>5</v>
      </c>
    </row>
    <row r="367" spans="2:16" ht="22.8" hidden="1" thickBot="1">
      <c r="B367" s="58" t="s">
        <v>42</v>
      </c>
      <c r="C367" s="109">
        <v>0</v>
      </c>
      <c r="D367" s="148">
        <v>0</v>
      </c>
      <c r="E367" s="111">
        <v>0</v>
      </c>
      <c r="F367" s="149">
        <v>0</v>
      </c>
      <c r="G367" s="113">
        <v>0</v>
      </c>
      <c r="H367" s="150">
        <v>0</v>
      </c>
      <c r="I367" s="115">
        <v>4</v>
      </c>
      <c r="J367" s="175">
        <v>25.16</v>
      </c>
      <c r="K367" s="117">
        <v>0</v>
      </c>
      <c r="L367" s="176">
        <v>0</v>
      </c>
      <c r="M367" s="119">
        <v>0</v>
      </c>
      <c r="N367" s="153">
        <v>0</v>
      </c>
      <c r="O367" s="28">
        <v>0</v>
      </c>
      <c r="P367" s="28">
        <v>0</v>
      </c>
    </row>
    <row r="368" spans="2:16" ht="22.8" hidden="1" thickBot="1">
      <c r="B368" s="58" t="s">
        <v>43</v>
      </c>
      <c r="C368" s="121">
        <v>0</v>
      </c>
      <c r="D368" s="154">
        <v>0</v>
      </c>
      <c r="E368" s="123">
        <v>0</v>
      </c>
      <c r="F368" s="155">
        <v>0</v>
      </c>
      <c r="G368" s="121">
        <v>0</v>
      </c>
      <c r="H368" s="154">
        <v>0</v>
      </c>
      <c r="I368" s="125">
        <v>0</v>
      </c>
      <c r="J368" s="177">
        <v>0</v>
      </c>
      <c r="K368" s="127">
        <v>0</v>
      </c>
      <c r="L368" s="159">
        <v>0</v>
      </c>
      <c r="M368" s="129">
        <v>0</v>
      </c>
      <c r="N368" s="158">
        <v>0</v>
      </c>
      <c r="O368" s="28">
        <v>0</v>
      </c>
      <c r="P368" s="28">
        <v>0</v>
      </c>
    </row>
    <row r="369" spans="2:16" ht="25.2" hidden="1" thickBot="1">
      <c r="B369" s="58" t="s">
        <v>44</v>
      </c>
      <c r="C369" s="121">
        <v>0</v>
      </c>
      <c r="D369" s="154">
        <v>0</v>
      </c>
      <c r="E369" s="123">
        <v>0</v>
      </c>
      <c r="F369" s="155">
        <v>0</v>
      </c>
      <c r="G369" s="121">
        <v>0</v>
      </c>
      <c r="H369" s="154">
        <v>0</v>
      </c>
      <c r="I369" s="125">
        <v>2</v>
      </c>
      <c r="J369" s="177">
        <v>20.329999999999998</v>
      </c>
      <c r="K369" s="127">
        <v>0</v>
      </c>
      <c r="L369" s="159">
        <v>0</v>
      </c>
      <c r="M369" s="129">
        <v>0</v>
      </c>
      <c r="N369" s="158">
        <v>0</v>
      </c>
      <c r="O369" s="30">
        <v>0</v>
      </c>
      <c r="P369" s="30">
        <v>0</v>
      </c>
    </row>
    <row r="370" spans="2:16" ht="25.2" hidden="1" thickBot="1">
      <c r="B370" s="58" t="s">
        <v>45</v>
      </c>
      <c r="C370" s="121">
        <v>0</v>
      </c>
      <c r="D370" s="154">
        <v>0</v>
      </c>
      <c r="E370" s="123">
        <v>0</v>
      </c>
      <c r="F370" s="155">
        <v>0</v>
      </c>
      <c r="G370" s="121">
        <v>0</v>
      </c>
      <c r="H370" s="154">
        <v>0</v>
      </c>
      <c r="I370" s="125">
        <v>3</v>
      </c>
      <c r="J370" s="177">
        <v>13.03</v>
      </c>
      <c r="K370" s="127">
        <v>1</v>
      </c>
      <c r="L370" s="159">
        <v>0.5</v>
      </c>
      <c r="M370" s="129">
        <v>0</v>
      </c>
      <c r="N370" s="158">
        <v>0</v>
      </c>
      <c r="O370" s="30">
        <v>0</v>
      </c>
      <c r="P370" s="30">
        <v>0</v>
      </c>
    </row>
    <row r="371" spans="2:16" ht="22.8" hidden="1" thickBot="1">
      <c r="B371" s="58" t="s">
        <v>46</v>
      </c>
      <c r="C371" s="121">
        <v>0</v>
      </c>
      <c r="D371" s="154">
        <v>0</v>
      </c>
      <c r="E371" s="123">
        <v>0</v>
      </c>
      <c r="F371" s="155">
        <v>0</v>
      </c>
      <c r="G371" s="121">
        <v>0</v>
      </c>
      <c r="H371" s="154">
        <v>0</v>
      </c>
      <c r="I371" s="125">
        <v>0</v>
      </c>
      <c r="J371" s="177">
        <v>0</v>
      </c>
      <c r="K371" s="127">
        <v>0</v>
      </c>
      <c r="L371" s="159">
        <v>0</v>
      </c>
      <c r="M371" s="129">
        <v>0</v>
      </c>
      <c r="N371" s="158">
        <v>0</v>
      </c>
      <c r="O371" s="28">
        <v>0</v>
      </c>
      <c r="P371" s="28">
        <v>0</v>
      </c>
    </row>
    <row r="372" spans="2:16" ht="25.2" hidden="1" thickBot="1">
      <c r="B372" s="58" t="s">
        <v>47</v>
      </c>
      <c r="C372" s="127">
        <v>0</v>
      </c>
      <c r="D372" s="159">
        <v>0</v>
      </c>
      <c r="E372" s="131">
        <v>0</v>
      </c>
      <c r="F372" s="158">
        <v>0</v>
      </c>
      <c r="G372" s="127">
        <v>0</v>
      </c>
      <c r="H372" s="159">
        <v>0</v>
      </c>
      <c r="I372" s="125">
        <v>0</v>
      </c>
      <c r="J372" s="177">
        <v>0</v>
      </c>
      <c r="K372" s="127">
        <v>0</v>
      </c>
      <c r="L372" s="159">
        <v>0</v>
      </c>
      <c r="M372" s="129">
        <v>0</v>
      </c>
      <c r="N372" s="158">
        <v>0</v>
      </c>
      <c r="O372" s="30">
        <v>0</v>
      </c>
      <c r="P372" s="30">
        <v>0</v>
      </c>
    </row>
    <row r="373" spans="2:16" ht="25.2" hidden="1" thickBot="1">
      <c r="B373" s="58" t="s">
        <v>48</v>
      </c>
      <c r="C373" s="121">
        <v>0</v>
      </c>
      <c r="D373" s="154">
        <v>0</v>
      </c>
      <c r="E373" s="123">
        <v>0</v>
      </c>
      <c r="F373" s="155">
        <v>0</v>
      </c>
      <c r="G373" s="121">
        <v>0</v>
      </c>
      <c r="H373" s="154">
        <v>0</v>
      </c>
      <c r="I373" s="125">
        <v>1</v>
      </c>
      <c r="J373" s="177">
        <v>3.66</v>
      </c>
      <c r="K373" s="127">
        <v>0</v>
      </c>
      <c r="L373" s="159">
        <v>0</v>
      </c>
      <c r="M373" s="129">
        <v>0</v>
      </c>
      <c r="N373" s="158">
        <v>0</v>
      </c>
      <c r="O373" s="30">
        <v>0</v>
      </c>
      <c r="P373" s="30">
        <v>0</v>
      </c>
    </row>
    <row r="374" spans="2:16" ht="25.2" hidden="1" thickBot="1">
      <c r="B374" s="58" t="s">
        <v>49</v>
      </c>
      <c r="C374" s="121">
        <v>0</v>
      </c>
      <c r="D374" s="154">
        <v>0</v>
      </c>
      <c r="E374" s="123">
        <v>0</v>
      </c>
      <c r="F374" s="155">
        <v>0</v>
      </c>
      <c r="G374" s="121">
        <v>0</v>
      </c>
      <c r="H374" s="154">
        <v>0</v>
      </c>
      <c r="I374" s="125">
        <v>0</v>
      </c>
      <c r="J374" s="177">
        <v>0</v>
      </c>
      <c r="K374" s="127">
        <v>0</v>
      </c>
      <c r="L374" s="159">
        <v>0</v>
      </c>
      <c r="M374" s="129">
        <v>1</v>
      </c>
      <c r="N374" s="158">
        <v>16.98</v>
      </c>
      <c r="O374" s="30">
        <v>0</v>
      </c>
      <c r="P374" s="30">
        <v>0</v>
      </c>
    </row>
    <row r="375" spans="2:16" ht="25.2" hidden="1" thickBot="1">
      <c r="B375" s="58" t="s">
        <v>50</v>
      </c>
      <c r="C375" s="121">
        <v>0</v>
      </c>
      <c r="D375" s="154">
        <v>0</v>
      </c>
      <c r="E375" s="123">
        <v>0</v>
      </c>
      <c r="F375" s="155">
        <v>0</v>
      </c>
      <c r="G375" s="121">
        <v>0</v>
      </c>
      <c r="H375" s="154">
        <v>0</v>
      </c>
      <c r="I375" s="115">
        <v>12</v>
      </c>
      <c r="J375" s="177">
        <v>73.790000000000006</v>
      </c>
      <c r="K375" s="127">
        <v>0</v>
      </c>
      <c r="L375" s="159">
        <v>0</v>
      </c>
      <c r="M375" s="129">
        <v>2</v>
      </c>
      <c r="N375" s="158">
        <v>15</v>
      </c>
      <c r="O375" s="30">
        <v>0</v>
      </c>
      <c r="P375" s="30">
        <v>0</v>
      </c>
    </row>
    <row r="376" spans="2:16" ht="22.8" hidden="1" thickBot="1">
      <c r="B376" s="58" t="s">
        <v>51</v>
      </c>
      <c r="C376" s="121">
        <v>1</v>
      </c>
      <c r="D376" s="154">
        <v>75</v>
      </c>
      <c r="E376" s="123">
        <v>1</v>
      </c>
      <c r="F376" s="155">
        <v>21</v>
      </c>
      <c r="G376" s="121">
        <v>0</v>
      </c>
      <c r="H376" s="154">
        <v>0</v>
      </c>
      <c r="I376" s="125">
        <v>2</v>
      </c>
      <c r="J376" s="177">
        <v>16.16</v>
      </c>
      <c r="K376" s="127">
        <v>0</v>
      </c>
      <c r="L376" s="159">
        <v>0</v>
      </c>
      <c r="M376" s="129">
        <v>0</v>
      </c>
      <c r="N376" s="158">
        <v>0</v>
      </c>
      <c r="O376" s="28">
        <v>0</v>
      </c>
      <c r="P376" s="28">
        <v>0</v>
      </c>
    </row>
    <row r="377" spans="2:16" ht="25.2" hidden="1" thickBot="1">
      <c r="B377" s="58" t="s">
        <v>52</v>
      </c>
      <c r="C377" s="121">
        <v>2</v>
      </c>
      <c r="D377" s="154">
        <v>31</v>
      </c>
      <c r="E377" s="123">
        <v>2</v>
      </c>
      <c r="F377" s="155">
        <v>12</v>
      </c>
      <c r="G377" s="121">
        <v>1</v>
      </c>
      <c r="H377" s="154">
        <v>24</v>
      </c>
      <c r="I377" s="125">
        <v>55</v>
      </c>
      <c r="J377" s="177">
        <v>286.66000000000003</v>
      </c>
      <c r="K377" s="127">
        <v>16</v>
      </c>
      <c r="L377" s="159">
        <v>106.32</v>
      </c>
      <c r="M377" s="129">
        <v>5</v>
      </c>
      <c r="N377" s="158">
        <v>23</v>
      </c>
      <c r="O377" s="30">
        <v>1</v>
      </c>
      <c r="P377" s="30">
        <v>0.3</v>
      </c>
    </row>
    <row r="378" spans="2:16" ht="25.2" hidden="1" thickBot="1">
      <c r="B378" s="58" t="s">
        <v>53</v>
      </c>
      <c r="C378" s="121">
        <v>0</v>
      </c>
      <c r="D378" s="154">
        <v>0</v>
      </c>
      <c r="E378" s="123">
        <v>0</v>
      </c>
      <c r="F378" s="155">
        <v>0</v>
      </c>
      <c r="G378" s="121">
        <v>0</v>
      </c>
      <c r="H378" s="154">
        <v>0</v>
      </c>
      <c r="I378" s="125">
        <v>0</v>
      </c>
      <c r="J378" s="177">
        <v>0</v>
      </c>
      <c r="K378" s="127">
        <v>0</v>
      </c>
      <c r="L378" s="159">
        <v>0</v>
      </c>
      <c r="M378" s="129">
        <v>0</v>
      </c>
      <c r="N378" s="158">
        <v>0</v>
      </c>
      <c r="O378" s="30">
        <v>0</v>
      </c>
      <c r="P378" s="30">
        <v>0</v>
      </c>
    </row>
    <row r="379" spans="2:16" ht="22.8" hidden="1" thickBot="1">
      <c r="B379" s="58" t="s">
        <v>54</v>
      </c>
      <c r="C379" s="121">
        <v>1</v>
      </c>
      <c r="D379" s="154">
        <v>18</v>
      </c>
      <c r="E379" s="123">
        <v>1</v>
      </c>
      <c r="F379" s="155">
        <v>10</v>
      </c>
      <c r="G379" s="121">
        <v>0</v>
      </c>
      <c r="H379" s="154">
        <v>0</v>
      </c>
      <c r="I379" s="125">
        <v>4</v>
      </c>
      <c r="J379" s="177">
        <v>22.72</v>
      </c>
      <c r="K379" s="127">
        <v>0</v>
      </c>
      <c r="L379" s="159">
        <v>0</v>
      </c>
      <c r="M379" s="129">
        <v>0</v>
      </c>
      <c r="N379" s="158">
        <v>0</v>
      </c>
      <c r="O379" s="28">
        <v>0</v>
      </c>
      <c r="P379" s="28">
        <v>0</v>
      </c>
    </row>
    <row r="380" spans="2:16" ht="25.2" hidden="1" thickBot="1">
      <c r="B380" s="58" t="s">
        <v>55</v>
      </c>
      <c r="C380" s="121">
        <v>0</v>
      </c>
      <c r="D380" s="154">
        <v>0</v>
      </c>
      <c r="E380" s="123">
        <v>0</v>
      </c>
      <c r="F380" s="155">
        <v>0</v>
      </c>
      <c r="G380" s="121">
        <v>0</v>
      </c>
      <c r="H380" s="154">
        <v>0</v>
      </c>
      <c r="I380" s="125">
        <v>0</v>
      </c>
      <c r="J380" s="177">
        <v>0</v>
      </c>
      <c r="K380" s="127">
        <v>0</v>
      </c>
      <c r="L380" s="159">
        <v>0</v>
      </c>
      <c r="M380" s="129">
        <v>1</v>
      </c>
      <c r="N380" s="158">
        <v>15.69</v>
      </c>
      <c r="O380" s="30">
        <v>0</v>
      </c>
      <c r="P380" s="30">
        <v>0</v>
      </c>
    </row>
    <row r="381" spans="2:16" ht="25.2" hidden="1" thickBot="1">
      <c r="B381" s="58" t="s">
        <v>89</v>
      </c>
      <c r="C381" s="121">
        <v>0</v>
      </c>
      <c r="D381" s="154">
        <v>0</v>
      </c>
      <c r="E381" s="123">
        <v>0</v>
      </c>
      <c r="F381" s="155">
        <v>0</v>
      </c>
      <c r="G381" s="121">
        <v>0</v>
      </c>
      <c r="H381" s="154">
        <v>0</v>
      </c>
      <c r="I381" s="125">
        <v>3</v>
      </c>
      <c r="J381" s="177">
        <v>12.7</v>
      </c>
      <c r="K381" s="127">
        <v>0</v>
      </c>
      <c r="L381" s="159">
        <v>0</v>
      </c>
      <c r="M381" s="129">
        <v>0</v>
      </c>
      <c r="N381" s="158">
        <v>0</v>
      </c>
      <c r="O381" s="30">
        <v>0</v>
      </c>
      <c r="P381" s="30">
        <v>0</v>
      </c>
    </row>
    <row r="382" spans="2:16" ht="25.2" hidden="1" thickBot="1">
      <c r="B382" s="58" t="s">
        <v>56</v>
      </c>
      <c r="C382" s="121">
        <v>0</v>
      </c>
      <c r="D382" s="154">
        <v>0</v>
      </c>
      <c r="E382" s="123">
        <v>0</v>
      </c>
      <c r="F382" s="155">
        <v>0</v>
      </c>
      <c r="G382" s="121">
        <v>0</v>
      </c>
      <c r="H382" s="154">
        <v>0</v>
      </c>
      <c r="I382" s="125">
        <v>0</v>
      </c>
      <c r="J382" s="177">
        <v>0</v>
      </c>
      <c r="K382" s="127">
        <v>0</v>
      </c>
      <c r="L382" s="159">
        <v>0</v>
      </c>
      <c r="M382" s="129">
        <v>0</v>
      </c>
      <c r="N382" s="158">
        <v>0</v>
      </c>
      <c r="O382" s="30">
        <v>0</v>
      </c>
      <c r="P382" s="30">
        <v>0</v>
      </c>
    </row>
    <row r="383" spans="2:16" ht="25.2" hidden="1" thickBot="1">
      <c r="B383" s="58" t="s">
        <v>57</v>
      </c>
      <c r="C383" s="121">
        <v>0</v>
      </c>
      <c r="D383" s="154">
        <v>0</v>
      </c>
      <c r="E383" s="123">
        <v>0</v>
      </c>
      <c r="F383" s="155">
        <v>0</v>
      </c>
      <c r="G383" s="121">
        <v>0</v>
      </c>
      <c r="H383" s="154">
        <v>0</v>
      </c>
      <c r="I383" s="125"/>
      <c r="J383" s="177"/>
      <c r="K383" s="127">
        <v>0</v>
      </c>
      <c r="L383" s="159">
        <v>0</v>
      </c>
      <c r="M383" s="129">
        <v>0</v>
      </c>
      <c r="N383" s="158">
        <v>0</v>
      </c>
      <c r="O383" s="30">
        <v>0</v>
      </c>
      <c r="P383" s="30">
        <v>0</v>
      </c>
    </row>
    <row r="384" spans="2:16" ht="25.2" hidden="1" thickBot="1">
      <c r="B384" s="58" t="s">
        <v>58</v>
      </c>
      <c r="C384" s="121">
        <v>0</v>
      </c>
      <c r="D384" s="154">
        <v>0</v>
      </c>
      <c r="E384" s="123">
        <v>0</v>
      </c>
      <c r="F384" s="155">
        <v>0</v>
      </c>
      <c r="G384" s="121">
        <v>0</v>
      </c>
      <c r="H384" s="154">
        <v>0</v>
      </c>
      <c r="I384" s="125"/>
      <c r="J384" s="177"/>
      <c r="K384" s="127">
        <v>0</v>
      </c>
      <c r="L384" s="159">
        <v>0</v>
      </c>
      <c r="M384" s="129">
        <v>0</v>
      </c>
      <c r="N384" s="158">
        <v>0</v>
      </c>
      <c r="O384" s="30">
        <v>0</v>
      </c>
      <c r="P384" s="30">
        <v>0</v>
      </c>
    </row>
    <row r="385" spans="2:16" ht="25.2" hidden="1" thickBot="1">
      <c r="B385" s="58" t="s">
        <v>59</v>
      </c>
      <c r="C385" s="132">
        <v>0</v>
      </c>
      <c r="D385" s="160">
        <v>0</v>
      </c>
      <c r="E385" s="132">
        <v>0</v>
      </c>
      <c r="F385" s="160">
        <v>0</v>
      </c>
      <c r="G385" s="132">
        <v>0</v>
      </c>
      <c r="H385" s="160">
        <v>0</v>
      </c>
      <c r="I385" s="132">
        <v>6</v>
      </c>
      <c r="J385" s="162">
        <v>38.29</v>
      </c>
      <c r="K385" s="132">
        <v>1</v>
      </c>
      <c r="L385" s="179">
        <v>12.02</v>
      </c>
      <c r="M385" s="132">
        <v>0</v>
      </c>
      <c r="N385" s="162">
        <v>0</v>
      </c>
      <c r="O385" s="31">
        <v>0</v>
      </c>
      <c r="P385" s="31">
        <v>0</v>
      </c>
    </row>
    <row r="386" spans="2:16" ht="25.2" hidden="1" thickBot="1">
      <c r="B386" s="58" t="s">
        <v>60</v>
      </c>
      <c r="C386" s="136">
        <v>0</v>
      </c>
      <c r="D386" s="163">
        <v>0</v>
      </c>
      <c r="E386" s="138">
        <v>0</v>
      </c>
      <c r="F386" s="164">
        <v>0</v>
      </c>
      <c r="G386" s="136">
        <v>0</v>
      </c>
      <c r="H386" s="163">
        <v>0</v>
      </c>
      <c r="I386" s="140">
        <v>2</v>
      </c>
      <c r="J386" s="180">
        <v>17.16</v>
      </c>
      <c r="K386" s="142">
        <v>0</v>
      </c>
      <c r="L386" s="181">
        <v>0</v>
      </c>
      <c r="M386" s="144">
        <v>0</v>
      </c>
      <c r="N386" s="167">
        <v>0</v>
      </c>
      <c r="O386" s="30">
        <v>0</v>
      </c>
      <c r="P386" s="30">
        <v>0</v>
      </c>
    </row>
    <row r="387" spans="2:16" ht="25.2" hidden="1" thickBot="1">
      <c r="B387" s="58" t="s">
        <v>61</v>
      </c>
      <c r="C387" s="121">
        <v>0</v>
      </c>
      <c r="D387" s="154">
        <v>0</v>
      </c>
      <c r="E387" s="123">
        <v>0</v>
      </c>
      <c r="F387" s="155">
        <v>0</v>
      </c>
      <c r="G387" s="121">
        <v>0</v>
      </c>
      <c r="H387" s="154">
        <v>0</v>
      </c>
      <c r="I387" s="125">
        <v>1</v>
      </c>
      <c r="J387" s="177">
        <v>2.89</v>
      </c>
      <c r="K387" s="127">
        <v>0</v>
      </c>
      <c r="L387" s="159">
        <v>0</v>
      </c>
      <c r="M387" s="129">
        <v>0</v>
      </c>
      <c r="N387" s="158">
        <v>0</v>
      </c>
      <c r="O387" s="30">
        <v>0</v>
      </c>
      <c r="P387" s="30">
        <v>0</v>
      </c>
    </row>
    <row r="388" spans="2:16" ht="25.2" hidden="1" thickBot="1">
      <c r="B388" s="58" t="s">
        <v>62</v>
      </c>
      <c r="C388" s="121">
        <v>0</v>
      </c>
      <c r="D388" s="154">
        <v>0</v>
      </c>
      <c r="E388" s="123">
        <v>0</v>
      </c>
      <c r="F388" s="155">
        <v>0</v>
      </c>
      <c r="G388" s="121">
        <v>0</v>
      </c>
      <c r="H388" s="154">
        <v>0</v>
      </c>
      <c r="I388" s="125">
        <v>0</v>
      </c>
      <c r="J388" s="177">
        <v>0</v>
      </c>
      <c r="K388" s="127">
        <v>0</v>
      </c>
      <c r="L388" s="159">
        <v>0</v>
      </c>
      <c r="M388" s="129">
        <v>0</v>
      </c>
      <c r="N388" s="158">
        <v>0</v>
      </c>
      <c r="O388" s="30">
        <v>0</v>
      </c>
      <c r="P388" s="30">
        <v>0</v>
      </c>
    </row>
    <row r="389" spans="2:16" ht="25.2" hidden="1" thickBot="1">
      <c r="B389" s="92" t="s">
        <v>7</v>
      </c>
      <c r="C389" s="106">
        <f t="shared" ref="C389:P389" si="11">SUM(C367:C388)</f>
        <v>4</v>
      </c>
      <c r="D389" s="106">
        <f t="shared" si="11"/>
        <v>124</v>
      </c>
      <c r="E389" s="106">
        <f t="shared" si="11"/>
        <v>4</v>
      </c>
      <c r="F389" s="106">
        <f t="shared" si="11"/>
        <v>43</v>
      </c>
      <c r="G389" s="106">
        <f t="shared" si="11"/>
        <v>1</v>
      </c>
      <c r="H389" s="106">
        <f t="shared" si="11"/>
        <v>24</v>
      </c>
      <c r="I389" s="106">
        <f t="shared" si="11"/>
        <v>95</v>
      </c>
      <c r="J389" s="106">
        <f t="shared" si="11"/>
        <v>532.54999999999995</v>
      </c>
      <c r="K389" s="106">
        <f t="shared" si="11"/>
        <v>18</v>
      </c>
      <c r="L389" s="106">
        <f t="shared" si="11"/>
        <v>118.83999999999999</v>
      </c>
      <c r="M389" s="106">
        <f t="shared" si="11"/>
        <v>9</v>
      </c>
      <c r="N389" s="106">
        <f t="shared" si="11"/>
        <v>70.67</v>
      </c>
      <c r="O389" s="18">
        <f t="shared" si="11"/>
        <v>1</v>
      </c>
      <c r="P389" s="18">
        <f t="shared" si="11"/>
        <v>0.3</v>
      </c>
    </row>
    <row r="390" spans="2:16" hidden="1"/>
    <row r="391" spans="2:16" ht="23.4" hidden="1" thickBot="1">
      <c r="B391" s="50" t="s">
        <v>2</v>
      </c>
    </row>
    <row r="392" spans="2:16" hidden="1">
      <c r="B392" s="310" t="s">
        <v>36</v>
      </c>
      <c r="C392" s="311"/>
      <c r="D392" s="311"/>
      <c r="E392" s="311"/>
      <c r="F392" s="311"/>
      <c r="G392" s="311"/>
      <c r="H392" s="311"/>
      <c r="I392" s="311"/>
      <c r="J392" s="311"/>
      <c r="K392" s="311"/>
      <c r="L392" s="311"/>
      <c r="M392" s="311"/>
      <c r="N392" s="312"/>
    </row>
    <row r="393" spans="2:16" ht="16.2" hidden="1" thickBot="1">
      <c r="B393" s="313"/>
      <c r="C393" s="314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  <c r="N393" s="315"/>
    </row>
    <row r="394" spans="2:16" ht="25.2" hidden="1" thickBot="1">
      <c r="B394" s="53"/>
      <c r="C394" s="54"/>
      <c r="D394" s="54"/>
      <c r="E394" s="54"/>
      <c r="F394" s="54"/>
      <c r="G394" s="54"/>
      <c r="H394" s="54"/>
      <c r="I394" s="55"/>
      <c r="J394" s="55"/>
      <c r="K394" s="56" t="s">
        <v>26</v>
      </c>
      <c r="L394" s="54"/>
      <c r="M394" s="54"/>
      <c r="N394" s="57"/>
    </row>
    <row r="395" spans="2:16" ht="22.8" hidden="1" thickBot="1">
      <c r="B395" s="58" t="s">
        <v>41</v>
      </c>
      <c r="C395" s="308" t="s">
        <v>38</v>
      </c>
      <c r="D395" s="309"/>
      <c r="E395" s="308" t="s">
        <v>37</v>
      </c>
      <c r="F395" s="309"/>
      <c r="G395" s="308" t="s">
        <v>39</v>
      </c>
      <c r="H395" s="309"/>
      <c r="I395" s="316" t="s">
        <v>116</v>
      </c>
      <c r="J395" s="317"/>
      <c r="K395" s="308" t="s">
        <v>117</v>
      </c>
      <c r="L395" s="309"/>
      <c r="M395" s="308" t="s">
        <v>118</v>
      </c>
      <c r="N395" s="309"/>
      <c r="O395" s="9" t="s">
        <v>25</v>
      </c>
    </row>
    <row r="396" spans="2:16" ht="22.8" hidden="1" thickBot="1">
      <c r="B396" s="59"/>
      <c r="C396" s="60" t="s">
        <v>4</v>
      </c>
      <c r="D396" s="61" t="s">
        <v>5</v>
      </c>
      <c r="E396" s="62" t="s">
        <v>4</v>
      </c>
      <c r="F396" s="63" t="s">
        <v>5</v>
      </c>
      <c r="G396" s="60" t="s">
        <v>4</v>
      </c>
      <c r="H396" s="61" t="s">
        <v>5</v>
      </c>
      <c r="I396" s="62" t="s">
        <v>4</v>
      </c>
      <c r="J396" s="64" t="s">
        <v>5</v>
      </c>
      <c r="K396" s="64" t="s">
        <v>4</v>
      </c>
      <c r="L396" s="61" t="s">
        <v>5</v>
      </c>
      <c r="M396" s="64" t="s">
        <v>4</v>
      </c>
      <c r="N396" s="63" t="s">
        <v>5</v>
      </c>
      <c r="O396" s="22" t="s">
        <v>4</v>
      </c>
      <c r="P396" s="22" t="s">
        <v>5</v>
      </c>
    </row>
    <row r="397" spans="2:16" ht="22.8" hidden="1" thickBot="1">
      <c r="B397" s="58" t="s">
        <v>42</v>
      </c>
      <c r="C397" s="109">
        <v>2</v>
      </c>
      <c r="D397" s="148">
        <v>40</v>
      </c>
      <c r="E397" s="111">
        <v>19</v>
      </c>
      <c r="F397" s="112">
        <v>20.714285714285715</v>
      </c>
      <c r="G397" s="113">
        <v>2</v>
      </c>
      <c r="H397" s="150">
        <v>40</v>
      </c>
      <c r="I397" s="115">
        <v>37</v>
      </c>
      <c r="J397" s="116">
        <v>166.5</v>
      </c>
      <c r="K397" s="152">
        <v>7.75</v>
      </c>
      <c r="L397" s="118">
        <v>22.38</v>
      </c>
      <c r="M397" s="184">
        <v>3.875</v>
      </c>
      <c r="N397" s="120">
        <v>13.5625</v>
      </c>
      <c r="O397" s="28">
        <v>1</v>
      </c>
      <c r="P397" s="28">
        <v>1.9</v>
      </c>
    </row>
    <row r="398" spans="2:16" ht="22.8" hidden="1" thickBot="1">
      <c r="B398" s="58" t="s">
        <v>43</v>
      </c>
      <c r="C398" s="121">
        <v>1</v>
      </c>
      <c r="D398" s="154">
        <v>20</v>
      </c>
      <c r="E398" s="123">
        <v>5</v>
      </c>
      <c r="F398" s="124">
        <v>10.714285714285714</v>
      </c>
      <c r="G398" s="121">
        <v>1</v>
      </c>
      <c r="H398" s="154">
        <v>20</v>
      </c>
      <c r="I398" s="125">
        <v>23</v>
      </c>
      <c r="J398" s="126">
        <v>103.5</v>
      </c>
      <c r="K398" s="157">
        <v>6</v>
      </c>
      <c r="L398" s="128">
        <v>15</v>
      </c>
      <c r="M398" s="190">
        <v>3</v>
      </c>
      <c r="N398" s="130">
        <v>10.5</v>
      </c>
      <c r="O398" s="28">
        <v>0</v>
      </c>
      <c r="P398" s="28">
        <v>0</v>
      </c>
    </row>
    <row r="399" spans="2:16" ht="25.2" hidden="1" thickBot="1">
      <c r="B399" s="58" t="s">
        <v>44</v>
      </c>
      <c r="C399" s="121">
        <v>0</v>
      </c>
      <c r="D399" s="154">
        <v>0</v>
      </c>
      <c r="E399" s="123">
        <v>0</v>
      </c>
      <c r="F399" s="124">
        <v>7.1428571428571432</v>
      </c>
      <c r="G399" s="121">
        <v>0</v>
      </c>
      <c r="H399" s="154">
        <v>0</v>
      </c>
      <c r="I399" s="125">
        <v>18</v>
      </c>
      <c r="J399" s="126">
        <v>98</v>
      </c>
      <c r="K399" s="157">
        <v>5</v>
      </c>
      <c r="L399" s="128">
        <v>12.5</v>
      </c>
      <c r="M399" s="190">
        <v>2.5</v>
      </c>
      <c r="N399" s="130">
        <v>8.75</v>
      </c>
      <c r="O399" s="30">
        <v>0</v>
      </c>
      <c r="P399" s="30">
        <v>0</v>
      </c>
    </row>
    <row r="400" spans="2:16" ht="25.2" hidden="1" thickBot="1">
      <c r="B400" s="58" t="s">
        <v>45</v>
      </c>
      <c r="C400" s="121">
        <v>0</v>
      </c>
      <c r="D400" s="154">
        <v>0</v>
      </c>
      <c r="E400" s="123">
        <v>2</v>
      </c>
      <c r="F400" s="124">
        <v>8.5714285714285712</v>
      </c>
      <c r="G400" s="121">
        <v>0</v>
      </c>
      <c r="H400" s="154">
        <v>0</v>
      </c>
      <c r="I400" s="125">
        <v>20</v>
      </c>
      <c r="J400" s="126">
        <v>101</v>
      </c>
      <c r="K400" s="157">
        <v>5</v>
      </c>
      <c r="L400" s="128">
        <v>12.5</v>
      </c>
      <c r="M400" s="190">
        <v>2.5</v>
      </c>
      <c r="N400" s="130">
        <v>8.75</v>
      </c>
      <c r="O400" s="30">
        <v>0</v>
      </c>
      <c r="P400" s="30">
        <v>0</v>
      </c>
    </row>
    <row r="401" spans="2:16" ht="22.8" hidden="1" thickBot="1">
      <c r="B401" s="58" t="s">
        <v>46</v>
      </c>
      <c r="C401" s="121">
        <v>0</v>
      </c>
      <c r="D401" s="154">
        <v>0</v>
      </c>
      <c r="E401" s="123">
        <v>4</v>
      </c>
      <c r="F401" s="124">
        <v>10</v>
      </c>
      <c r="G401" s="121">
        <v>0</v>
      </c>
      <c r="H401" s="154">
        <v>0</v>
      </c>
      <c r="I401" s="125">
        <v>22</v>
      </c>
      <c r="J401" s="126">
        <v>97</v>
      </c>
      <c r="K401" s="157">
        <v>3.5</v>
      </c>
      <c r="L401" s="128">
        <v>10.25</v>
      </c>
      <c r="M401" s="190">
        <v>1.75</v>
      </c>
      <c r="N401" s="130">
        <v>6.125</v>
      </c>
      <c r="O401" s="28">
        <v>1</v>
      </c>
      <c r="P401" s="28">
        <v>1.6</v>
      </c>
    </row>
    <row r="402" spans="2:16" ht="25.2" hidden="1" thickBot="1">
      <c r="B402" s="58" t="s">
        <v>47</v>
      </c>
      <c r="C402" s="127">
        <v>2</v>
      </c>
      <c r="D402" s="159">
        <v>40</v>
      </c>
      <c r="E402" s="131">
        <v>8</v>
      </c>
      <c r="F402" s="130">
        <v>12.857142857142858</v>
      </c>
      <c r="G402" s="127">
        <v>2</v>
      </c>
      <c r="H402" s="159">
        <v>10</v>
      </c>
      <c r="I402" s="125">
        <v>25</v>
      </c>
      <c r="J402" s="126">
        <v>112.5</v>
      </c>
      <c r="K402" s="157">
        <v>5</v>
      </c>
      <c r="L402" s="128">
        <v>12.5</v>
      </c>
      <c r="M402" s="190">
        <v>2.5</v>
      </c>
      <c r="N402" s="130">
        <v>8.75</v>
      </c>
      <c r="O402" s="30">
        <v>1</v>
      </c>
      <c r="P402" s="30">
        <v>2</v>
      </c>
    </row>
    <row r="403" spans="2:16" ht="25.2" hidden="1" thickBot="1">
      <c r="B403" s="58" t="s">
        <v>48</v>
      </c>
      <c r="C403" s="121">
        <v>0</v>
      </c>
      <c r="D403" s="154">
        <v>0</v>
      </c>
      <c r="E403" s="123">
        <v>3</v>
      </c>
      <c r="F403" s="124">
        <v>9.2857142857142865</v>
      </c>
      <c r="G403" s="121">
        <v>0</v>
      </c>
      <c r="H403" s="154">
        <v>0</v>
      </c>
      <c r="I403" s="125">
        <v>21</v>
      </c>
      <c r="J403" s="126">
        <v>94.5</v>
      </c>
      <c r="K403" s="157">
        <v>5</v>
      </c>
      <c r="L403" s="128">
        <v>12.5</v>
      </c>
      <c r="M403" s="190">
        <v>2.5</v>
      </c>
      <c r="N403" s="130">
        <v>8.75</v>
      </c>
      <c r="O403" s="30">
        <v>0</v>
      </c>
      <c r="P403" s="30">
        <v>0</v>
      </c>
    </row>
    <row r="404" spans="2:16" ht="25.2" hidden="1" thickBot="1">
      <c r="B404" s="58" t="s">
        <v>49</v>
      </c>
      <c r="C404" s="121">
        <v>0</v>
      </c>
      <c r="D404" s="154">
        <v>0</v>
      </c>
      <c r="E404" s="123">
        <v>11</v>
      </c>
      <c r="F404" s="124">
        <v>15</v>
      </c>
      <c r="G404" s="121">
        <v>0</v>
      </c>
      <c r="H404" s="154">
        <v>0</v>
      </c>
      <c r="I404" s="125">
        <v>26</v>
      </c>
      <c r="J404" s="126">
        <v>117</v>
      </c>
      <c r="K404" s="157">
        <v>5.25</v>
      </c>
      <c r="L404" s="128">
        <v>13.125</v>
      </c>
      <c r="M404" s="190">
        <v>2.625</v>
      </c>
      <c r="N404" s="130">
        <v>9.1875</v>
      </c>
      <c r="O404" s="30">
        <v>0</v>
      </c>
      <c r="P404" s="30">
        <v>0</v>
      </c>
    </row>
    <row r="405" spans="2:16" ht="25.2" hidden="1" thickBot="1">
      <c r="B405" s="58" t="s">
        <v>50</v>
      </c>
      <c r="C405" s="121">
        <v>5</v>
      </c>
      <c r="D405" s="154">
        <v>100</v>
      </c>
      <c r="E405" s="123">
        <v>47</v>
      </c>
      <c r="F405" s="124">
        <v>40.714285714285715</v>
      </c>
      <c r="G405" s="121">
        <v>2</v>
      </c>
      <c r="H405" s="154">
        <v>7.5</v>
      </c>
      <c r="I405" s="115">
        <v>57</v>
      </c>
      <c r="J405" s="126">
        <v>228</v>
      </c>
      <c r="K405" s="157">
        <v>25</v>
      </c>
      <c r="L405" s="128">
        <v>64.5</v>
      </c>
      <c r="M405" s="190">
        <v>12.5</v>
      </c>
      <c r="N405" s="130">
        <v>43.75</v>
      </c>
      <c r="O405" s="30">
        <v>2</v>
      </c>
      <c r="P405" s="30">
        <v>2</v>
      </c>
    </row>
    <row r="406" spans="2:16" ht="22.8" hidden="1" thickBot="1">
      <c r="B406" s="58" t="s">
        <v>51</v>
      </c>
      <c r="C406" s="121">
        <v>0</v>
      </c>
      <c r="D406" s="154">
        <v>0</v>
      </c>
      <c r="E406" s="123">
        <v>5</v>
      </c>
      <c r="F406" s="124">
        <v>10.714285714285714</v>
      </c>
      <c r="G406" s="121">
        <v>0</v>
      </c>
      <c r="H406" s="154">
        <v>0</v>
      </c>
      <c r="I406" s="125">
        <v>27</v>
      </c>
      <c r="J406" s="126">
        <v>121.5</v>
      </c>
      <c r="K406" s="157">
        <v>5</v>
      </c>
      <c r="L406" s="128">
        <v>12.5</v>
      </c>
      <c r="M406" s="190">
        <v>2.5</v>
      </c>
      <c r="N406" s="130">
        <v>8.75</v>
      </c>
      <c r="O406" s="28">
        <v>0</v>
      </c>
      <c r="P406" s="28">
        <v>0</v>
      </c>
    </row>
    <row r="407" spans="2:16" ht="25.2" hidden="1" thickBot="1">
      <c r="B407" s="58" t="s">
        <v>52</v>
      </c>
      <c r="C407" s="121">
        <v>7</v>
      </c>
      <c r="D407" s="154">
        <v>140</v>
      </c>
      <c r="E407" s="123">
        <v>77</v>
      </c>
      <c r="F407" s="124">
        <v>62.142857142857146</v>
      </c>
      <c r="G407" s="121">
        <v>3</v>
      </c>
      <c r="H407" s="154">
        <v>10</v>
      </c>
      <c r="I407" s="125">
        <v>87</v>
      </c>
      <c r="J407" s="126">
        <v>348</v>
      </c>
      <c r="K407" s="157">
        <v>23.5</v>
      </c>
      <c r="L407" s="128">
        <v>58.75</v>
      </c>
      <c r="M407" s="190">
        <v>11.75</v>
      </c>
      <c r="N407" s="130">
        <v>41.125</v>
      </c>
      <c r="O407" s="30">
        <v>2</v>
      </c>
      <c r="P407" s="30">
        <v>2.4</v>
      </c>
    </row>
    <row r="408" spans="2:16" ht="25.2" hidden="1" thickBot="1">
      <c r="B408" s="58" t="s">
        <v>53</v>
      </c>
      <c r="C408" s="121">
        <v>2</v>
      </c>
      <c r="D408" s="154">
        <v>40</v>
      </c>
      <c r="E408" s="123">
        <v>12</v>
      </c>
      <c r="F408" s="124">
        <v>15.714285714285714</v>
      </c>
      <c r="G408" s="121">
        <v>1</v>
      </c>
      <c r="H408" s="154">
        <v>10</v>
      </c>
      <c r="I408" s="125">
        <v>22</v>
      </c>
      <c r="J408" s="126">
        <v>85</v>
      </c>
      <c r="K408" s="157">
        <v>6</v>
      </c>
      <c r="L408" s="128">
        <v>15</v>
      </c>
      <c r="M408" s="190">
        <v>3</v>
      </c>
      <c r="N408" s="130">
        <v>10.5</v>
      </c>
      <c r="O408" s="30">
        <v>0</v>
      </c>
      <c r="P408" s="30">
        <v>0</v>
      </c>
    </row>
    <row r="409" spans="2:16" ht="22.8" hidden="1" thickBot="1">
      <c r="B409" s="58" t="s">
        <v>54</v>
      </c>
      <c r="C409" s="121">
        <v>0</v>
      </c>
      <c r="D409" s="154">
        <v>0</v>
      </c>
      <c r="E409" s="123">
        <v>5</v>
      </c>
      <c r="F409" s="124">
        <v>10.714285714285714</v>
      </c>
      <c r="G409" s="121">
        <v>0</v>
      </c>
      <c r="H409" s="154">
        <v>0</v>
      </c>
      <c r="I409" s="125">
        <v>23</v>
      </c>
      <c r="J409" s="126">
        <v>103.5</v>
      </c>
      <c r="K409" s="157">
        <v>5</v>
      </c>
      <c r="L409" s="128">
        <v>12.5</v>
      </c>
      <c r="M409" s="190">
        <v>2.5</v>
      </c>
      <c r="N409" s="130">
        <v>8.75</v>
      </c>
      <c r="O409" s="28">
        <v>0</v>
      </c>
      <c r="P409" s="28">
        <v>0</v>
      </c>
    </row>
    <row r="410" spans="2:16" ht="25.2" hidden="1" thickBot="1">
      <c r="B410" s="58" t="s">
        <v>55</v>
      </c>
      <c r="C410" s="121">
        <v>5</v>
      </c>
      <c r="D410" s="154">
        <v>100</v>
      </c>
      <c r="E410" s="123">
        <v>41</v>
      </c>
      <c r="F410" s="124">
        <v>36.428571428571431</v>
      </c>
      <c r="G410" s="121">
        <v>1</v>
      </c>
      <c r="H410" s="154">
        <v>7.5</v>
      </c>
      <c r="I410" s="125">
        <v>51</v>
      </c>
      <c r="J410" s="126">
        <v>229.5</v>
      </c>
      <c r="K410" s="157">
        <v>14</v>
      </c>
      <c r="L410" s="128">
        <v>35</v>
      </c>
      <c r="M410" s="190">
        <v>7</v>
      </c>
      <c r="N410" s="130">
        <v>24.5</v>
      </c>
      <c r="O410" s="30">
        <v>2</v>
      </c>
      <c r="P410" s="30">
        <v>2.5</v>
      </c>
    </row>
    <row r="411" spans="2:16" ht="25.2" hidden="1" thickBot="1">
      <c r="B411" s="58" t="s">
        <v>89</v>
      </c>
      <c r="C411" s="121">
        <v>0</v>
      </c>
      <c r="D411" s="154">
        <v>0</v>
      </c>
      <c r="E411" s="123">
        <v>5</v>
      </c>
      <c r="F411" s="124">
        <v>10.714285714285714</v>
      </c>
      <c r="G411" s="121">
        <v>0</v>
      </c>
      <c r="H411" s="154">
        <v>0</v>
      </c>
      <c r="I411" s="125">
        <v>23</v>
      </c>
      <c r="J411" s="126">
        <v>103.5</v>
      </c>
      <c r="K411" s="157">
        <v>5</v>
      </c>
      <c r="L411" s="128">
        <v>12.5</v>
      </c>
      <c r="M411" s="190">
        <v>2.5</v>
      </c>
      <c r="N411" s="130">
        <v>8.75</v>
      </c>
      <c r="O411" s="30">
        <v>0</v>
      </c>
      <c r="P411" s="30">
        <v>0</v>
      </c>
    </row>
    <row r="412" spans="2:16" ht="25.2" hidden="1" thickBot="1">
      <c r="B412" s="58" t="s">
        <v>56</v>
      </c>
      <c r="C412" s="121">
        <v>0</v>
      </c>
      <c r="D412" s="154">
        <v>0</v>
      </c>
      <c r="E412" s="123">
        <v>15</v>
      </c>
      <c r="F412" s="124">
        <v>17.857142857142858</v>
      </c>
      <c r="G412" s="121">
        <v>0</v>
      </c>
      <c r="H412" s="154">
        <v>0</v>
      </c>
      <c r="I412" s="125">
        <v>25</v>
      </c>
      <c r="J412" s="126">
        <v>112.5</v>
      </c>
      <c r="K412" s="157">
        <v>6.25</v>
      </c>
      <c r="L412" s="128">
        <v>15.625</v>
      </c>
      <c r="M412" s="190">
        <v>3.125</v>
      </c>
      <c r="N412" s="130">
        <v>10.9375</v>
      </c>
      <c r="O412" s="30">
        <v>0</v>
      </c>
      <c r="P412" s="30">
        <v>0</v>
      </c>
    </row>
    <row r="413" spans="2:16" ht="25.2" hidden="1" thickBot="1">
      <c r="B413" s="58" t="s">
        <v>57</v>
      </c>
      <c r="C413" s="121">
        <v>0</v>
      </c>
      <c r="D413" s="154">
        <v>0</v>
      </c>
      <c r="E413" s="123">
        <v>16</v>
      </c>
      <c r="F413" s="124">
        <v>18.571428571428573</v>
      </c>
      <c r="G413" s="121">
        <v>0</v>
      </c>
      <c r="H413" s="154">
        <v>0</v>
      </c>
      <c r="I413" s="125">
        <v>26</v>
      </c>
      <c r="J413" s="126">
        <v>117</v>
      </c>
      <c r="K413" s="157">
        <v>6.5</v>
      </c>
      <c r="L413" s="128">
        <v>16.25</v>
      </c>
      <c r="M413" s="190">
        <v>3.25</v>
      </c>
      <c r="N413" s="130">
        <v>11.375</v>
      </c>
      <c r="O413" s="30">
        <v>0</v>
      </c>
      <c r="P413" s="30">
        <v>0</v>
      </c>
    </row>
    <row r="414" spans="2:16" ht="25.2" hidden="1" thickBot="1">
      <c r="B414" s="58" t="s">
        <v>58</v>
      </c>
      <c r="C414" s="121">
        <v>0</v>
      </c>
      <c r="D414" s="154">
        <v>0</v>
      </c>
      <c r="E414" s="123">
        <v>17</v>
      </c>
      <c r="F414" s="124">
        <v>19.285714285714285</v>
      </c>
      <c r="G414" s="121">
        <v>0</v>
      </c>
      <c r="H414" s="154">
        <v>0</v>
      </c>
      <c r="I414" s="125">
        <v>27</v>
      </c>
      <c r="J414" s="126">
        <v>121.5</v>
      </c>
      <c r="K414" s="157">
        <v>6.75</v>
      </c>
      <c r="L414" s="128">
        <v>16.875</v>
      </c>
      <c r="M414" s="190">
        <v>3.375</v>
      </c>
      <c r="N414" s="130">
        <v>11.8125</v>
      </c>
      <c r="O414" s="30">
        <v>0</v>
      </c>
      <c r="P414" s="30">
        <v>0</v>
      </c>
    </row>
    <row r="415" spans="2:16" ht="25.2" hidden="1" thickBot="1">
      <c r="B415" s="58" t="s">
        <v>59</v>
      </c>
      <c r="C415" s="132">
        <v>0</v>
      </c>
      <c r="D415" s="160">
        <v>0</v>
      </c>
      <c r="E415" s="132">
        <v>-3</v>
      </c>
      <c r="F415" s="133">
        <v>5</v>
      </c>
      <c r="G415" s="132">
        <v>0</v>
      </c>
      <c r="H415" s="160">
        <v>0</v>
      </c>
      <c r="I415" s="132">
        <v>15</v>
      </c>
      <c r="J415" s="134">
        <v>55</v>
      </c>
      <c r="K415" s="161">
        <v>4</v>
      </c>
      <c r="L415" s="135">
        <v>12</v>
      </c>
      <c r="M415" s="161">
        <v>2</v>
      </c>
      <c r="N415" s="134">
        <v>7</v>
      </c>
      <c r="O415" s="31">
        <v>0</v>
      </c>
      <c r="P415" s="31">
        <v>0</v>
      </c>
    </row>
    <row r="416" spans="2:16" ht="25.2" hidden="1" thickBot="1">
      <c r="B416" s="58" t="s">
        <v>60</v>
      </c>
      <c r="C416" s="136">
        <v>0</v>
      </c>
      <c r="D416" s="163">
        <v>0</v>
      </c>
      <c r="E416" s="138">
        <v>-10</v>
      </c>
      <c r="F416" s="139">
        <v>0</v>
      </c>
      <c r="G416" s="136">
        <v>0</v>
      </c>
      <c r="H416" s="163">
        <v>0</v>
      </c>
      <c r="I416" s="140">
        <v>0</v>
      </c>
      <c r="J416" s="141">
        <v>0</v>
      </c>
      <c r="K416" s="166">
        <v>0</v>
      </c>
      <c r="L416" s="143">
        <v>0</v>
      </c>
      <c r="M416" s="197">
        <v>0</v>
      </c>
      <c r="N416" s="145">
        <v>0</v>
      </c>
      <c r="O416" s="30">
        <v>0</v>
      </c>
      <c r="P416" s="30">
        <v>0</v>
      </c>
    </row>
    <row r="417" spans="2:16" ht="25.2" hidden="1" thickBot="1">
      <c r="B417" s="58" t="s">
        <v>61</v>
      </c>
      <c r="C417" s="121">
        <v>2</v>
      </c>
      <c r="D417" s="154">
        <v>40</v>
      </c>
      <c r="E417" s="123">
        <v>7</v>
      </c>
      <c r="F417" s="124">
        <v>12.142857142857142</v>
      </c>
      <c r="G417" s="121">
        <v>1</v>
      </c>
      <c r="H417" s="154">
        <v>15</v>
      </c>
      <c r="I417" s="125">
        <v>25</v>
      </c>
      <c r="J417" s="126">
        <v>112.5</v>
      </c>
      <c r="K417" s="157">
        <v>6</v>
      </c>
      <c r="L417" s="128">
        <v>21</v>
      </c>
      <c r="M417" s="190">
        <v>3</v>
      </c>
      <c r="N417" s="130">
        <v>10.5</v>
      </c>
      <c r="O417" s="30">
        <v>0</v>
      </c>
      <c r="P417" s="30">
        <v>0</v>
      </c>
    </row>
    <row r="418" spans="2:16" ht="25.2" hidden="1" thickBot="1">
      <c r="B418" s="58" t="s">
        <v>62</v>
      </c>
      <c r="C418" s="121">
        <v>2</v>
      </c>
      <c r="D418" s="154">
        <v>40</v>
      </c>
      <c r="E418" s="123">
        <v>2</v>
      </c>
      <c r="F418" s="124">
        <v>8.5714285714285712</v>
      </c>
      <c r="G418" s="121">
        <v>2</v>
      </c>
      <c r="H418" s="154">
        <v>40</v>
      </c>
      <c r="I418" s="125">
        <v>20</v>
      </c>
      <c r="J418" s="126">
        <v>90</v>
      </c>
      <c r="K418" s="157">
        <v>6</v>
      </c>
      <c r="L418" s="128">
        <v>17</v>
      </c>
      <c r="M418" s="190">
        <v>3</v>
      </c>
      <c r="N418" s="130">
        <v>10.5</v>
      </c>
      <c r="O418" s="30">
        <v>0</v>
      </c>
      <c r="P418" s="30">
        <v>0</v>
      </c>
    </row>
    <row r="419" spans="2:16" ht="25.2" hidden="1" thickBot="1">
      <c r="B419" s="92" t="s">
        <v>7</v>
      </c>
      <c r="C419" s="106">
        <f t="shared" ref="C419:P419" si="12">SUM(C397:C418)</f>
        <v>28</v>
      </c>
      <c r="D419" s="106">
        <f t="shared" si="12"/>
        <v>560</v>
      </c>
      <c r="E419" s="106">
        <f t="shared" si="12"/>
        <v>288</v>
      </c>
      <c r="F419" s="106">
        <f t="shared" si="12"/>
        <v>362.85714285714283</v>
      </c>
      <c r="G419" s="106">
        <f t="shared" si="12"/>
        <v>15</v>
      </c>
      <c r="H419" s="106">
        <f t="shared" si="12"/>
        <v>160</v>
      </c>
      <c r="I419" s="106">
        <f t="shared" si="12"/>
        <v>620</v>
      </c>
      <c r="J419" s="106">
        <f t="shared" si="12"/>
        <v>2717.5</v>
      </c>
      <c r="K419" s="106">
        <f t="shared" si="12"/>
        <v>161.5</v>
      </c>
      <c r="L419" s="106">
        <f t="shared" si="12"/>
        <v>420.255</v>
      </c>
      <c r="M419" s="106">
        <f t="shared" si="12"/>
        <v>80.75</v>
      </c>
      <c r="N419" s="106">
        <f t="shared" si="12"/>
        <v>282.625</v>
      </c>
      <c r="O419" s="18">
        <f t="shared" si="12"/>
        <v>9</v>
      </c>
      <c r="P419" s="18">
        <f t="shared" si="12"/>
        <v>12.4</v>
      </c>
    </row>
    <row r="420" spans="2:16" hidden="1"/>
    <row r="421" spans="2:16" ht="23.4" hidden="1" thickBot="1">
      <c r="B421" s="50" t="s">
        <v>19</v>
      </c>
    </row>
    <row r="422" spans="2:16" hidden="1">
      <c r="B422" s="310" t="s">
        <v>36</v>
      </c>
      <c r="C422" s="311"/>
      <c r="D422" s="311"/>
      <c r="E422" s="311"/>
      <c r="F422" s="311"/>
      <c r="G422" s="311"/>
      <c r="H422" s="311"/>
      <c r="I422" s="311"/>
      <c r="J422" s="311"/>
      <c r="K422" s="311"/>
      <c r="L422" s="311"/>
      <c r="M422" s="311"/>
      <c r="N422" s="312"/>
    </row>
    <row r="423" spans="2:16" ht="16.2" hidden="1" thickBot="1">
      <c r="B423" s="313"/>
      <c r="C423" s="314"/>
      <c r="D423" s="314"/>
      <c r="E423" s="314"/>
      <c r="F423" s="314"/>
      <c r="G423" s="314"/>
      <c r="H423" s="314"/>
      <c r="I423" s="314"/>
      <c r="J423" s="314"/>
      <c r="K423" s="314"/>
      <c r="L423" s="314"/>
      <c r="M423" s="314"/>
      <c r="N423" s="315"/>
    </row>
    <row r="424" spans="2:16" ht="25.2" hidden="1" thickBot="1">
      <c r="B424" s="53"/>
      <c r="C424" s="54"/>
      <c r="D424" s="54"/>
      <c r="E424" s="54"/>
      <c r="F424" s="54"/>
      <c r="G424" s="54"/>
      <c r="H424" s="54"/>
      <c r="I424" s="55"/>
      <c r="J424" s="55"/>
      <c r="K424" s="56" t="s">
        <v>26</v>
      </c>
      <c r="L424" s="54"/>
      <c r="M424" s="54"/>
      <c r="N424" s="57"/>
    </row>
    <row r="425" spans="2:16" ht="22.8" hidden="1" thickBot="1">
      <c r="B425" s="58" t="s">
        <v>41</v>
      </c>
      <c r="C425" s="308" t="s">
        <v>38</v>
      </c>
      <c r="D425" s="309"/>
      <c r="E425" s="308" t="s">
        <v>37</v>
      </c>
      <c r="F425" s="309"/>
      <c r="G425" s="308" t="s">
        <v>39</v>
      </c>
      <c r="H425" s="309"/>
      <c r="I425" s="316" t="s">
        <v>116</v>
      </c>
      <c r="J425" s="317"/>
      <c r="K425" s="308" t="s">
        <v>117</v>
      </c>
      <c r="L425" s="309"/>
      <c r="M425" s="308" t="s">
        <v>118</v>
      </c>
      <c r="N425" s="309"/>
      <c r="O425" s="9" t="s">
        <v>25</v>
      </c>
    </row>
    <row r="426" spans="2:16" ht="22.8" hidden="1" thickBot="1">
      <c r="B426" s="59"/>
      <c r="C426" s="60" t="s">
        <v>4</v>
      </c>
      <c r="D426" s="61" t="s">
        <v>5</v>
      </c>
      <c r="E426" s="62" t="s">
        <v>4</v>
      </c>
      <c r="F426" s="63" t="s">
        <v>5</v>
      </c>
      <c r="G426" s="60" t="s">
        <v>4</v>
      </c>
      <c r="H426" s="61" t="s">
        <v>5</v>
      </c>
      <c r="I426" s="62" t="s">
        <v>4</v>
      </c>
      <c r="J426" s="64" t="s">
        <v>5</v>
      </c>
      <c r="K426" s="64" t="s">
        <v>4</v>
      </c>
      <c r="L426" s="61" t="s">
        <v>5</v>
      </c>
      <c r="M426" s="64" t="s">
        <v>4</v>
      </c>
      <c r="N426" s="63" t="s">
        <v>5</v>
      </c>
      <c r="O426" s="22" t="s">
        <v>4</v>
      </c>
      <c r="P426" s="22" t="s">
        <v>5</v>
      </c>
    </row>
    <row r="427" spans="2:16" ht="22.8" hidden="1" thickBot="1">
      <c r="B427" s="58" t="s">
        <v>42</v>
      </c>
      <c r="C427" s="109">
        <v>63</v>
      </c>
      <c r="D427" s="110">
        <v>206.57794870000001</v>
      </c>
      <c r="E427" s="111">
        <v>63</v>
      </c>
      <c r="F427" s="149">
        <v>206.57794870000001</v>
      </c>
      <c r="G427" s="113">
        <v>16</v>
      </c>
      <c r="H427" s="114">
        <v>37.9452596</v>
      </c>
      <c r="I427" s="115">
        <v>689</v>
      </c>
      <c r="J427" s="116">
        <v>3158.1175354000006</v>
      </c>
      <c r="K427" s="117">
        <v>233</v>
      </c>
      <c r="L427" s="118">
        <v>1045.6940868999998</v>
      </c>
      <c r="M427" s="119">
        <v>18</v>
      </c>
      <c r="N427" s="120">
        <v>65.596279999999993</v>
      </c>
      <c r="O427" s="28">
        <v>5</v>
      </c>
      <c r="P427" s="36">
        <v>10.189043699999999</v>
      </c>
    </row>
    <row r="428" spans="2:16" ht="22.8" hidden="1" thickBot="1">
      <c r="B428" s="58" t="s">
        <v>43</v>
      </c>
      <c r="C428" s="121">
        <v>37</v>
      </c>
      <c r="D428" s="122">
        <v>185.95190700000001</v>
      </c>
      <c r="E428" s="123">
        <v>37</v>
      </c>
      <c r="F428" s="155">
        <v>185.95190700000001</v>
      </c>
      <c r="G428" s="121">
        <v>11</v>
      </c>
      <c r="H428" s="122">
        <v>50.341430000000003</v>
      </c>
      <c r="I428" s="125">
        <v>821</v>
      </c>
      <c r="J428" s="126">
        <v>3653.9120412999969</v>
      </c>
      <c r="K428" s="127">
        <v>266</v>
      </c>
      <c r="L428" s="128">
        <v>1205.8071019000004</v>
      </c>
      <c r="M428" s="129">
        <v>27</v>
      </c>
      <c r="N428" s="130">
        <v>100.88811639999999</v>
      </c>
      <c r="O428" s="28">
        <v>17</v>
      </c>
      <c r="P428" s="36">
        <v>40.426995400000003</v>
      </c>
    </row>
    <row r="429" spans="2:16" ht="25.2" hidden="1" thickBot="1">
      <c r="B429" s="58" t="s">
        <v>44</v>
      </c>
      <c r="C429" s="121">
        <v>2</v>
      </c>
      <c r="D429" s="122">
        <v>16.10998</v>
      </c>
      <c r="E429" s="123">
        <v>2</v>
      </c>
      <c r="F429" s="155">
        <v>16.10998</v>
      </c>
      <c r="G429" s="121"/>
      <c r="H429" s="122"/>
      <c r="I429" s="125">
        <v>125</v>
      </c>
      <c r="J429" s="126">
        <v>556.23993420000022</v>
      </c>
      <c r="K429" s="127">
        <v>47</v>
      </c>
      <c r="L429" s="128">
        <v>230.17861119999998</v>
      </c>
      <c r="M429" s="129">
        <v>2</v>
      </c>
      <c r="N429" s="130">
        <v>3.5513400000000002</v>
      </c>
      <c r="O429" s="30">
        <v>5</v>
      </c>
      <c r="P429" s="37">
        <v>9.7844811000000007</v>
      </c>
    </row>
    <row r="430" spans="2:16" ht="25.2" hidden="1" thickBot="1">
      <c r="B430" s="58" t="s">
        <v>45</v>
      </c>
      <c r="C430" s="121">
        <v>10</v>
      </c>
      <c r="D430" s="122">
        <v>70.083975999999993</v>
      </c>
      <c r="E430" s="123">
        <v>10</v>
      </c>
      <c r="F430" s="155">
        <v>70.083975999999993</v>
      </c>
      <c r="G430" s="121">
        <v>1</v>
      </c>
      <c r="H430" s="122">
        <v>8.2359100000000005</v>
      </c>
      <c r="I430" s="125">
        <v>157</v>
      </c>
      <c r="J430" s="126">
        <v>962.16502700000001</v>
      </c>
      <c r="K430" s="127">
        <v>54</v>
      </c>
      <c r="L430" s="128">
        <v>307.42041399999994</v>
      </c>
      <c r="M430" s="129">
        <v>16</v>
      </c>
      <c r="N430" s="130">
        <v>80.6047504</v>
      </c>
      <c r="O430" s="30">
        <v>9</v>
      </c>
      <c r="P430" s="37">
        <v>19.233059600000001</v>
      </c>
    </row>
    <row r="431" spans="2:16" ht="22.8" hidden="1" thickBot="1">
      <c r="B431" s="58" t="s">
        <v>46</v>
      </c>
      <c r="C431" s="121">
        <v>9</v>
      </c>
      <c r="D431" s="122">
        <v>25.339773999999998</v>
      </c>
      <c r="E431" s="123">
        <v>9</v>
      </c>
      <c r="F431" s="155">
        <v>25.339773999999998</v>
      </c>
      <c r="G431" s="121">
        <v>1</v>
      </c>
      <c r="H431" s="122">
        <v>5.52468</v>
      </c>
      <c r="I431" s="125">
        <v>259</v>
      </c>
      <c r="J431" s="126">
        <v>1478.8338084000004</v>
      </c>
      <c r="K431" s="127">
        <v>100</v>
      </c>
      <c r="L431" s="128">
        <v>581.8830625999999</v>
      </c>
      <c r="M431" s="129">
        <v>19</v>
      </c>
      <c r="N431" s="130">
        <v>71.952864300000002</v>
      </c>
      <c r="O431" s="28">
        <v>5</v>
      </c>
      <c r="P431" s="36">
        <v>6.6033797999999999</v>
      </c>
    </row>
    <row r="432" spans="2:16" ht="25.2" hidden="1" thickBot="1">
      <c r="B432" s="58" t="s">
        <v>47</v>
      </c>
      <c r="C432" s="127">
        <v>8</v>
      </c>
      <c r="D432" s="128">
        <v>55.204450000000001</v>
      </c>
      <c r="E432" s="131">
        <v>8</v>
      </c>
      <c r="F432" s="158">
        <v>55.204450000000001</v>
      </c>
      <c r="G432" s="127">
        <v>2</v>
      </c>
      <c r="H432" s="128">
        <v>17.626370000000001</v>
      </c>
      <c r="I432" s="125">
        <v>196</v>
      </c>
      <c r="J432" s="126">
        <v>940.75945620000016</v>
      </c>
      <c r="K432" s="127">
        <v>69</v>
      </c>
      <c r="L432" s="128">
        <v>324.53324449999997</v>
      </c>
      <c r="M432" s="129">
        <v>10</v>
      </c>
      <c r="N432" s="130">
        <v>30.4550771</v>
      </c>
      <c r="O432" s="30">
        <v>12</v>
      </c>
      <c r="P432" s="37">
        <v>24.4168223</v>
      </c>
    </row>
    <row r="433" spans="2:16" ht="25.2" hidden="1" thickBot="1">
      <c r="B433" s="58" t="s">
        <v>48</v>
      </c>
      <c r="C433" s="121">
        <v>29</v>
      </c>
      <c r="D433" s="122">
        <v>112.86722979999999</v>
      </c>
      <c r="E433" s="123">
        <v>29</v>
      </c>
      <c r="F433" s="155">
        <v>112.86722979999999</v>
      </c>
      <c r="G433" s="121">
        <v>7</v>
      </c>
      <c r="H433" s="122">
        <v>25.460100000000001</v>
      </c>
      <c r="I433" s="125">
        <v>286</v>
      </c>
      <c r="J433" s="126">
        <v>1337.8084179999998</v>
      </c>
      <c r="K433" s="127">
        <v>99</v>
      </c>
      <c r="L433" s="128">
        <v>459.87645550000019</v>
      </c>
      <c r="M433" s="129">
        <v>31</v>
      </c>
      <c r="N433" s="130">
        <v>145.01084440000002</v>
      </c>
      <c r="O433" s="30">
        <v>7</v>
      </c>
      <c r="P433" s="37">
        <v>10.7803462</v>
      </c>
    </row>
    <row r="434" spans="2:16" ht="25.2" hidden="1" thickBot="1">
      <c r="B434" s="58" t="s">
        <v>49</v>
      </c>
      <c r="C434" s="121">
        <v>30</v>
      </c>
      <c r="D434" s="122">
        <v>203.08030879999998</v>
      </c>
      <c r="E434" s="123">
        <v>30</v>
      </c>
      <c r="F434" s="155">
        <v>203.08030879999998</v>
      </c>
      <c r="G434" s="121">
        <v>6</v>
      </c>
      <c r="H434" s="122">
        <v>41.879662000000003</v>
      </c>
      <c r="I434" s="125">
        <v>390</v>
      </c>
      <c r="J434" s="126">
        <v>2355.7775587999995</v>
      </c>
      <c r="K434" s="127">
        <v>114</v>
      </c>
      <c r="L434" s="128">
        <v>727.11390279999989</v>
      </c>
      <c r="M434" s="129">
        <v>70</v>
      </c>
      <c r="N434" s="130">
        <v>361.34005819999999</v>
      </c>
      <c r="O434" s="30">
        <v>4</v>
      </c>
      <c r="P434" s="37">
        <v>13.482552199999999</v>
      </c>
    </row>
    <row r="435" spans="2:16" ht="25.2" hidden="1" thickBot="1">
      <c r="B435" s="58" t="s">
        <v>50</v>
      </c>
      <c r="C435" s="121">
        <v>62</v>
      </c>
      <c r="D435" s="122">
        <v>351.03052840000004</v>
      </c>
      <c r="E435" s="123">
        <v>62</v>
      </c>
      <c r="F435" s="155">
        <v>351.03052840000004</v>
      </c>
      <c r="G435" s="121">
        <v>20</v>
      </c>
      <c r="H435" s="122">
        <v>123.76257</v>
      </c>
      <c r="I435" s="115">
        <v>849</v>
      </c>
      <c r="J435" s="126">
        <v>4157.1247957999967</v>
      </c>
      <c r="K435" s="127">
        <v>335</v>
      </c>
      <c r="L435" s="128">
        <v>1659.2228286999998</v>
      </c>
      <c r="M435" s="129">
        <v>69</v>
      </c>
      <c r="N435" s="130">
        <v>341.01184270000005</v>
      </c>
      <c r="O435" s="30">
        <v>20</v>
      </c>
      <c r="P435" s="37">
        <v>44.415545999999999</v>
      </c>
    </row>
    <row r="436" spans="2:16" ht="22.8" hidden="1" thickBot="1">
      <c r="B436" s="58" t="s">
        <v>51</v>
      </c>
      <c r="C436" s="121">
        <v>33</v>
      </c>
      <c r="D436" s="122">
        <v>183.54964899999999</v>
      </c>
      <c r="E436" s="123">
        <v>33</v>
      </c>
      <c r="F436" s="155">
        <v>183.54964899999999</v>
      </c>
      <c r="G436" s="121">
        <v>8</v>
      </c>
      <c r="H436" s="122">
        <v>47.703659999999999</v>
      </c>
      <c r="I436" s="125">
        <v>221</v>
      </c>
      <c r="J436" s="126">
        <v>1066.9026977000001</v>
      </c>
      <c r="K436" s="127">
        <v>67</v>
      </c>
      <c r="L436" s="128">
        <v>337.04345139999998</v>
      </c>
      <c r="M436" s="129">
        <v>30</v>
      </c>
      <c r="N436" s="130">
        <v>153.4883748</v>
      </c>
      <c r="O436" s="28"/>
      <c r="P436" s="36"/>
    </row>
    <row r="437" spans="2:16" ht="25.2" hidden="1" thickBot="1">
      <c r="B437" s="58" t="s">
        <v>52</v>
      </c>
      <c r="C437" s="121">
        <v>74</v>
      </c>
      <c r="D437" s="122">
        <v>295.10858869999998</v>
      </c>
      <c r="E437" s="123">
        <v>74</v>
      </c>
      <c r="F437" s="155">
        <v>295.10858869999998</v>
      </c>
      <c r="G437" s="121">
        <v>24</v>
      </c>
      <c r="H437" s="122">
        <v>111.58760580000001</v>
      </c>
      <c r="I437" s="125">
        <v>1601</v>
      </c>
      <c r="J437" s="126">
        <v>7562.6905964999987</v>
      </c>
      <c r="K437" s="127">
        <v>625</v>
      </c>
      <c r="L437" s="128">
        <v>2732.3904174000008</v>
      </c>
      <c r="M437" s="129">
        <v>68</v>
      </c>
      <c r="N437" s="130">
        <v>322.26899530000003</v>
      </c>
      <c r="O437" s="30">
        <v>42</v>
      </c>
      <c r="P437" s="37">
        <v>104.81464679999999</v>
      </c>
    </row>
    <row r="438" spans="2:16" ht="25.2" hidden="1" thickBot="1">
      <c r="B438" s="58" t="s">
        <v>53</v>
      </c>
      <c r="C438" s="121">
        <v>15</v>
      </c>
      <c r="D438" s="122">
        <v>50.886348100000006</v>
      </c>
      <c r="E438" s="123">
        <v>15</v>
      </c>
      <c r="F438" s="155">
        <v>50.886348100000006</v>
      </c>
      <c r="G438" s="121">
        <v>6</v>
      </c>
      <c r="H438" s="122">
        <v>26.419898100000001</v>
      </c>
      <c r="I438" s="125">
        <v>181</v>
      </c>
      <c r="J438" s="126">
        <v>818.66714319999994</v>
      </c>
      <c r="K438" s="127">
        <v>58</v>
      </c>
      <c r="L438" s="128">
        <v>264.72166600000003</v>
      </c>
      <c r="M438" s="129">
        <v>7</v>
      </c>
      <c r="N438" s="130">
        <v>33.359445099999995</v>
      </c>
      <c r="O438" s="30">
        <v>5</v>
      </c>
      <c r="P438" s="37">
        <v>5.9114848999999996</v>
      </c>
    </row>
    <row r="439" spans="2:16" ht="22.8" hidden="1" thickBot="1">
      <c r="B439" s="58" t="s">
        <v>54</v>
      </c>
      <c r="C439" s="121">
        <v>12</v>
      </c>
      <c r="D439" s="122">
        <v>59.849556</v>
      </c>
      <c r="E439" s="123">
        <v>12</v>
      </c>
      <c r="F439" s="155">
        <v>59.849556</v>
      </c>
      <c r="G439" s="121">
        <v>3</v>
      </c>
      <c r="H439" s="122">
        <v>21.904509999999998</v>
      </c>
      <c r="I439" s="125">
        <v>178</v>
      </c>
      <c r="J439" s="126">
        <v>964.36999090000006</v>
      </c>
      <c r="K439" s="127">
        <v>84</v>
      </c>
      <c r="L439" s="128">
        <v>435.69334380000004</v>
      </c>
      <c r="M439" s="129">
        <v>13</v>
      </c>
      <c r="N439" s="130">
        <v>80.089857299999991</v>
      </c>
      <c r="O439" s="28">
        <v>11</v>
      </c>
      <c r="P439" s="36">
        <v>34.211629100000003</v>
      </c>
    </row>
    <row r="440" spans="2:16" ht="25.2" hidden="1" thickBot="1">
      <c r="B440" s="58" t="s">
        <v>55</v>
      </c>
      <c r="C440" s="121">
        <v>48</v>
      </c>
      <c r="D440" s="122">
        <v>325.10673000000003</v>
      </c>
      <c r="E440" s="123">
        <v>48</v>
      </c>
      <c r="F440" s="155">
        <v>325.10673000000003</v>
      </c>
      <c r="G440" s="121">
        <v>15</v>
      </c>
      <c r="H440" s="122">
        <v>118.66901</v>
      </c>
      <c r="I440" s="125">
        <v>654</v>
      </c>
      <c r="J440" s="126">
        <v>6141.6124509999991</v>
      </c>
      <c r="K440" s="127">
        <v>224</v>
      </c>
      <c r="L440" s="128">
        <v>2155.4556831</v>
      </c>
      <c r="M440" s="129">
        <v>7</v>
      </c>
      <c r="N440" s="130">
        <v>27.168879</v>
      </c>
      <c r="O440" s="30">
        <v>6</v>
      </c>
      <c r="P440" s="37">
        <v>14.085021099999999</v>
      </c>
    </row>
    <row r="441" spans="2:16" ht="25.2" hidden="1" thickBot="1">
      <c r="B441" s="58" t="s">
        <v>89</v>
      </c>
      <c r="C441" s="121">
        <v>8</v>
      </c>
      <c r="D441" s="122">
        <v>40.4203993</v>
      </c>
      <c r="E441" s="123">
        <v>8</v>
      </c>
      <c r="F441" s="155">
        <v>40.4203993</v>
      </c>
      <c r="G441" s="121">
        <v>3</v>
      </c>
      <c r="H441" s="122">
        <v>18.214670000000002</v>
      </c>
      <c r="I441" s="125">
        <v>171</v>
      </c>
      <c r="J441" s="126">
        <v>768.45442020000007</v>
      </c>
      <c r="K441" s="127">
        <v>61</v>
      </c>
      <c r="L441" s="128">
        <v>316.91820669999993</v>
      </c>
      <c r="M441" s="129">
        <v>7</v>
      </c>
      <c r="N441" s="130">
        <v>22.545882400000004</v>
      </c>
      <c r="O441" s="30">
        <v>5</v>
      </c>
      <c r="P441" s="37">
        <v>10.672731400000002</v>
      </c>
    </row>
    <row r="442" spans="2:16" ht="25.2" hidden="1" thickBot="1">
      <c r="B442" s="58" t="s">
        <v>56</v>
      </c>
      <c r="C442" s="121">
        <v>5</v>
      </c>
      <c r="D442" s="122">
        <v>31.89329</v>
      </c>
      <c r="E442" s="123">
        <v>5</v>
      </c>
      <c r="F442" s="155">
        <v>31.89329</v>
      </c>
      <c r="G442" s="121">
        <v>2</v>
      </c>
      <c r="H442" s="122">
        <v>5.3095299999999996</v>
      </c>
      <c r="I442" s="125">
        <v>109</v>
      </c>
      <c r="J442" s="126">
        <v>612.62855809999985</v>
      </c>
      <c r="K442" s="127">
        <v>47</v>
      </c>
      <c r="L442" s="128">
        <v>232.1295873</v>
      </c>
      <c r="M442" s="129">
        <v>20</v>
      </c>
      <c r="N442" s="130">
        <v>128.135603</v>
      </c>
      <c r="O442" s="30">
        <v>4</v>
      </c>
      <c r="P442" s="37">
        <v>31.343647400000002</v>
      </c>
    </row>
    <row r="443" spans="2:16" ht="25.2" hidden="1" thickBot="1">
      <c r="B443" s="58" t="s">
        <v>57</v>
      </c>
      <c r="C443" s="121">
        <v>80</v>
      </c>
      <c r="D443" s="122">
        <v>327.0933531</v>
      </c>
      <c r="E443" s="123">
        <v>80</v>
      </c>
      <c r="F443" s="155">
        <v>327.0933531</v>
      </c>
      <c r="G443" s="121">
        <v>25</v>
      </c>
      <c r="H443" s="122">
        <v>107.25434250000001</v>
      </c>
      <c r="I443" s="125">
        <v>1661</v>
      </c>
      <c r="J443" s="126">
        <v>8556.2315218000003</v>
      </c>
      <c r="K443" s="127">
        <v>501</v>
      </c>
      <c r="L443" s="128">
        <v>2699.0862439000011</v>
      </c>
      <c r="M443" s="129">
        <v>46</v>
      </c>
      <c r="N443" s="130">
        <v>166.81561969999998</v>
      </c>
      <c r="O443" s="30">
        <v>28</v>
      </c>
      <c r="P443" s="37">
        <v>79.638841100000008</v>
      </c>
    </row>
    <row r="444" spans="2:16" ht="25.2" hidden="1" thickBot="1">
      <c r="B444" s="58" t="s">
        <v>58</v>
      </c>
      <c r="C444" s="121">
        <v>34</v>
      </c>
      <c r="D444" s="122">
        <v>83.292617500000006</v>
      </c>
      <c r="E444" s="123">
        <v>34</v>
      </c>
      <c r="F444" s="155">
        <v>83.292617500000006</v>
      </c>
      <c r="G444" s="121">
        <v>6</v>
      </c>
      <c r="H444" s="122">
        <v>14.788589999999999</v>
      </c>
      <c r="I444" s="125">
        <v>481</v>
      </c>
      <c r="J444" s="126">
        <v>2064.6881825999985</v>
      </c>
      <c r="K444" s="127">
        <v>159</v>
      </c>
      <c r="L444" s="128">
        <v>681.94158830000015</v>
      </c>
      <c r="M444" s="129">
        <v>65</v>
      </c>
      <c r="N444" s="130">
        <v>233.29403910000005</v>
      </c>
      <c r="O444" s="30">
        <v>11</v>
      </c>
      <c r="P444" s="37">
        <v>29.065216200000005</v>
      </c>
    </row>
    <row r="445" spans="2:16" ht="25.2" hidden="1" thickBot="1">
      <c r="B445" s="58" t="s">
        <v>59</v>
      </c>
      <c r="C445" s="132">
        <v>15</v>
      </c>
      <c r="D445" s="133">
        <v>72.312700000000007</v>
      </c>
      <c r="E445" s="132">
        <v>15</v>
      </c>
      <c r="F445" s="160">
        <v>72.312700000000007</v>
      </c>
      <c r="G445" s="132">
        <v>2</v>
      </c>
      <c r="H445" s="133">
        <v>21.633330000000001</v>
      </c>
      <c r="I445" s="132">
        <v>374</v>
      </c>
      <c r="J445" s="134">
        <v>1730.7659349999997</v>
      </c>
      <c r="K445" s="132">
        <v>137</v>
      </c>
      <c r="L445" s="135">
        <v>582.27491869999994</v>
      </c>
      <c r="M445" s="132">
        <v>25</v>
      </c>
      <c r="N445" s="134">
        <v>84.911998100000005</v>
      </c>
      <c r="O445" s="31">
        <v>14</v>
      </c>
      <c r="P445" s="38">
        <v>37.333908000000001</v>
      </c>
    </row>
    <row r="446" spans="2:16" ht="25.2" hidden="1" thickBot="1">
      <c r="B446" s="58" t="s">
        <v>60</v>
      </c>
      <c r="C446" s="136">
        <v>11</v>
      </c>
      <c r="D446" s="137">
        <v>53.123897199999995</v>
      </c>
      <c r="E446" s="138">
        <v>11</v>
      </c>
      <c r="F446" s="164">
        <v>53.123897199999995</v>
      </c>
      <c r="G446" s="136">
        <v>5</v>
      </c>
      <c r="H446" s="137">
        <v>15.208410000000001</v>
      </c>
      <c r="I446" s="140">
        <v>58</v>
      </c>
      <c r="J446" s="141">
        <v>301.28817960000003</v>
      </c>
      <c r="K446" s="142">
        <v>19</v>
      </c>
      <c r="L446" s="143">
        <v>95.033578599999998</v>
      </c>
      <c r="M446" s="144">
        <v>1</v>
      </c>
      <c r="N446" s="145">
        <v>4.1888765999999995</v>
      </c>
      <c r="O446" s="30"/>
      <c r="P446" s="37"/>
    </row>
    <row r="447" spans="2:16" ht="25.2" hidden="1" thickBot="1">
      <c r="B447" s="58" t="s">
        <v>61</v>
      </c>
      <c r="C447" s="121">
        <v>9</v>
      </c>
      <c r="D447" s="122">
        <v>37.127830000000003</v>
      </c>
      <c r="E447" s="123">
        <v>9</v>
      </c>
      <c r="F447" s="155">
        <v>37.127830000000003</v>
      </c>
      <c r="G447" s="121">
        <v>1</v>
      </c>
      <c r="H447" s="122">
        <v>0.51636000000000004</v>
      </c>
      <c r="I447" s="125">
        <v>285</v>
      </c>
      <c r="J447" s="126">
        <v>1335.1316421999998</v>
      </c>
      <c r="K447" s="127">
        <v>85</v>
      </c>
      <c r="L447" s="128">
        <v>436.02717939999997</v>
      </c>
      <c r="M447" s="129">
        <v>17</v>
      </c>
      <c r="N447" s="130">
        <v>63.5844612</v>
      </c>
      <c r="O447" s="30">
        <v>17</v>
      </c>
      <c r="P447" s="37">
        <v>52.961438099999995</v>
      </c>
    </row>
    <row r="448" spans="2:16" ht="25.2" hidden="1" thickBot="1">
      <c r="B448" s="58" t="s">
        <v>62</v>
      </c>
      <c r="C448" s="121">
        <v>18</v>
      </c>
      <c r="D448" s="122">
        <v>79.699006600000004</v>
      </c>
      <c r="E448" s="123">
        <v>18</v>
      </c>
      <c r="F448" s="155">
        <v>79.699006600000004</v>
      </c>
      <c r="G448" s="121">
        <v>5</v>
      </c>
      <c r="H448" s="122">
        <v>6.8710115999999992</v>
      </c>
      <c r="I448" s="125">
        <v>251</v>
      </c>
      <c r="J448" s="126">
        <v>1188.5773321999998</v>
      </c>
      <c r="K448" s="127">
        <v>69</v>
      </c>
      <c r="L448" s="128">
        <v>227.72991999999999</v>
      </c>
      <c r="M448" s="129">
        <v>13</v>
      </c>
      <c r="N448" s="130">
        <v>45.418554799999995</v>
      </c>
      <c r="O448" s="30">
        <v>2</v>
      </c>
      <c r="P448" s="37">
        <v>3.6650643999999999</v>
      </c>
    </row>
    <row r="449" spans="2:16" ht="25.2" hidden="1" thickBot="1">
      <c r="B449" s="92" t="s">
        <v>7</v>
      </c>
      <c r="C449" s="106">
        <f t="shared" ref="C449:P449" si="13">SUM(C427:C448)</f>
        <v>612</v>
      </c>
      <c r="D449" s="106">
        <f t="shared" si="13"/>
        <v>2865.7100682</v>
      </c>
      <c r="E449" s="106">
        <f t="shared" si="13"/>
        <v>612</v>
      </c>
      <c r="F449" s="106">
        <f t="shared" si="13"/>
        <v>2865.7100682</v>
      </c>
      <c r="G449" s="106">
        <f t="shared" si="13"/>
        <v>169</v>
      </c>
      <c r="H449" s="106">
        <f t="shared" si="13"/>
        <v>826.85690959999988</v>
      </c>
      <c r="I449" s="106">
        <f t="shared" si="13"/>
        <v>9997</v>
      </c>
      <c r="J449" s="106">
        <f t="shared" si="13"/>
        <v>51712.7472261</v>
      </c>
      <c r="K449" s="106">
        <f t="shared" si="13"/>
        <v>3453</v>
      </c>
      <c r="L449" s="106">
        <f t="shared" si="13"/>
        <v>17738.175492700004</v>
      </c>
      <c r="M449" s="106">
        <f t="shared" si="13"/>
        <v>581</v>
      </c>
      <c r="N449" s="106">
        <f t="shared" si="13"/>
        <v>2565.6817599000001</v>
      </c>
      <c r="O449" s="18">
        <f t="shared" si="13"/>
        <v>229</v>
      </c>
      <c r="P449" s="18">
        <f t="shared" si="13"/>
        <v>583.03585479999992</v>
      </c>
    </row>
    <row r="450" spans="2:16" hidden="1"/>
    <row r="451" spans="2:16" ht="23.4" hidden="1" thickBot="1">
      <c r="B451" s="50" t="s">
        <v>75</v>
      </c>
    </row>
    <row r="452" spans="2:16" hidden="1">
      <c r="B452" s="310" t="s">
        <v>36</v>
      </c>
      <c r="C452" s="311"/>
      <c r="D452" s="311"/>
      <c r="E452" s="311"/>
      <c r="F452" s="311"/>
      <c r="G452" s="311"/>
      <c r="H452" s="311"/>
      <c r="I452" s="311"/>
      <c r="J452" s="311"/>
      <c r="K452" s="311"/>
      <c r="L452" s="311"/>
      <c r="M452" s="311"/>
      <c r="N452" s="312"/>
    </row>
    <row r="453" spans="2:16" ht="16.2" hidden="1" thickBot="1">
      <c r="B453" s="313"/>
      <c r="C453" s="314"/>
      <c r="D453" s="314"/>
      <c r="E453" s="314"/>
      <c r="F453" s="314"/>
      <c r="G453" s="314"/>
      <c r="H453" s="314"/>
      <c r="I453" s="314"/>
      <c r="J453" s="314"/>
      <c r="K453" s="314"/>
      <c r="L453" s="314"/>
      <c r="M453" s="314"/>
      <c r="N453" s="315"/>
    </row>
    <row r="454" spans="2:16" ht="25.2" hidden="1" thickBot="1">
      <c r="B454" s="53"/>
      <c r="C454" s="54"/>
      <c r="D454" s="54"/>
      <c r="E454" s="54"/>
      <c r="F454" s="54"/>
      <c r="G454" s="54"/>
      <c r="H454" s="54"/>
      <c r="I454" s="55"/>
      <c r="J454" s="55"/>
      <c r="K454" s="56" t="s">
        <v>26</v>
      </c>
      <c r="L454" s="54"/>
      <c r="M454" s="54"/>
      <c r="N454" s="57"/>
    </row>
    <row r="455" spans="2:16" ht="22.8" hidden="1" thickBot="1">
      <c r="B455" s="58" t="s">
        <v>41</v>
      </c>
      <c r="C455" s="308" t="s">
        <v>38</v>
      </c>
      <c r="D455" s="309"/>
      <c r="E455" s="308" t="s">
        <v>37</v>
      </c>
      <c r="F455" s="309"/>
      <c r="G455" s="308" t="s">
        <v>39</v>
      </c>
      <c r="H455" s="309"/>
      <c r="I455" s="316" t="s">
        <v>116</v>
      </c>
      <c r="J455" s="317"/>
      <c r="K455" s="308" t="s">
        <v>117</v>
      </c>
      <c r="L455" s="309"/>
      <c r="M455" s="308" t="s">
        <v>118</v>
      </c>
      <c r="N455" s="309"/>
      <c r="O455" s="9" t="s">
        <v>25</v>
      </c>
    </row>
    <row r="456" spans="2:16" ht="22.8" hidden="1" thickBot="1">
      <c r="B456" s="59"/>
      <c r="C456" s="60" t="s">
        <v>4</v>
      </c>
      <c r="D456" s="61" t="s">
        <v>5</v>
      </c>
      <c r="E456" s="62" t="s">
        <v>4</v>
      </c>
      <c r="F456" s="63" t="s">
        <v>5</v>
      </c>
      <c r="G456" s="60" t="s">
        <v>4</v>
      </c>
      <c r="H456" s="61" t="s">
        <v>5</v>
      </c>
      <c r="I456" s="62" t="s">
        <v>4</v>
      </c>
      <c r="J456" s="64" t="s">
        <v>5</v>
      </c>
      <c r="K456" s="64" t="s">
        <v>4</v>
      </c>
      <c r="L456" s="61" t="s">
        <v>5</v>
      </c>
      <c r="M456" s="64" t="s">
        <v>4</v>
      </c>
      <c r="N456" s="63" t="s">
        <v>5</v>
      </c>
      <c r="O456" s="22" t="s">
        <v>4</v>
      </c>
      <c r="P456" s="22" t="s">
        <v>5</v>
      </c>
    </row>
    <row r="457" spans="2:16" ht="22.8" hidden="1" thickBot="1">
      <c r="B457" s="58" t="s">
        <v>42</v>
      </c>
      <c r="C457" s="109">
        <v>1</v>
      </c>
      <c r="D457" s="148">
        <v>8</v>
      </c>
      <c r="E457" s="111">
        <v>2</v>
      </c>
      <c r="F457" s="149">
        <v>2.17</v>
      </c>
      <c r="G457" s="113">
        <v>1</v>
      </c>
      <c r="H457" s="150">
        <v>3.4</v>
      </c>
      <c r="I457" s="115">
        <v>32</v>
      </c>
      <c r="J457" s="175">
        <v>104.41</v>
      </c>
      <c r="K457" s="117">
        <v>18</v>
      </c>
      <c r="L457" s="176">
        <v>63.38</v>
      </c>
      <c r="M457" s="119">
        <v>2</v>
      </c>
      <c r="N457" s="153">
        <v>6.45</v>
      </c>
      <c r="O457" s="28">
        <v>1</v>
      </c>
      <c r="P457" s="28">
        <v>3.34</v>
      </c>
    </row>
    <row r="458" spans="2:16" ht="22.8" hidden="1" thickBot="1">
      <c r="B458" s="58" t="s">
        <v>43</v>
      </c>
      <c r="C458" s="121"/>
      <c r="D458" s="154"/>
      <c r="E458" s="123">
        <v>0</v>
      </c>
      <c r="F458" s="155">
        <v>0</v>
      </c>
      <c r="G458" s="121"/>
      <c r="H458" s="154"/>
      <c r="I458" s="125">
        <v>8</v>
      </c>
      <c r="J458" s="177">
        <v>24.5</v>
      </c>
      <c r="K458" s="127">
        <v>6</v>
      </c>
      <c r="L458" s="159">
        <v>19.13</v>
      </c>
      <c r="M458" s="129">
        <v>0</v>
      </c>
      <c r="N458" s="158">
        <v>0</v>
      </c>
      <c r="O458" s="28">
        <v>2</v>
      </c>
      <c r="P458" s="28">
        <v>3.18</v>
      </c>
    </row>
    <row r="459" spans="2:16" ht="25.2" hidden="1" thickBot="1">
      <c r="B459" s="58" t="s">
        <v>44</v>
      </c>
      <c r="C459" s="121"/>
      <c r="D459" s="154"/>
      <c r="E459" s="123">
        <v>1</v>
      </c>
      <c r="F459" s="155">
        <v>0.5</v>
      </c>
      <c r="G459" s="121"/>
      <c r="H459" s="154"/>
      <c r="I459" s="125">
        <v>2</v>
      </c>
      <c r="J459" s="177">
        <v>6.85</v>
      </c>
      <c r="K459" s="127">
        <v>1</v>
      </c>
      <c r="L459" s="159">
        <v>4.3099999999999996</v>
      </c>
      <c r="M459" s="129">
        <v>0</v>
      </c>
      <c r="N459" s="158">
        <v>0</v>
      </c>
      <c r="O459" s="30"/>
      <c r="P459" s="30">
        <v>0</v>
      </c>
    </row>
    <row r="460" spans="2:16" ht="25.2" hidden="1" thickBot="1">
      <c r="B460" s="58" t="s">
        <v>45</v>
      </c>
      <c r="C460" s="121"/>
      <c r="D460" s="154"/>
      <c r="E460" s="123">
        <v>0</v>
      </c>
      <c r="F460" s="155">
        <v>0</v>
      </c>
      <c r="G460" s="121"/>
      <c r="H460" s="154"/>
      <c r="I460" s="125">
        <v>1</v>
      </c>
      <c r="J460" s="177">
        <v>2.9</v>
      </c>
      <c r="K460" s="127">
        <v>0</v>
      </c>
      <c r="L460" s="159">
        <v>0</v>
      </c>
      <c r="M460" s="129">
        <v>0</v>
      </c>
      <c r="N460" s="158">
        <v>0</v>
      </c>
      <c r="O460" s="30"/>
      <c r="P460" s="30">
        <v>0</v>
      </c>
    </row>
    <row r="461" spans="2:16" ht="22.8" hidden="1" thickBot="1">
      <c r="B461" s="58" t="s">
        <v>46</v>
      </c>
      <c r="C461" s="121">
        <v>1</v>
      </c>
      <c r="D461" s="154">
        <v>6</v>
      </c>
      <c r="E461" s="123">
        <v>2</v>
      </c>
      <c r="F461" s="155">
        <v>0.5</v>
      </c>
      <c r="G461" s="121">
        <v>1</v>
      </c>
      <c r="H461" s="154">
        <v>6</v>
      </c>
      <c r="I461" s="125">
        <v>5</v>
      </c>
      <c r="J461" s="177">
        <v>10.89</v>
      </c>
      <c r="K461" s="127">
        <v>2</v>
      </c>
      <c r="L461" s="159">
        <v>6.85</v>
      </c>
      <c r="M461" s="129">
        <v>0</v>
      </c>
      <c r="N461" s="158">
        <v>0</v>
      </c>
      <c r="O461" s="28"/>
      <c r="P461" s="28">
        <v>0</v>
      </c>
    </row>
    <row r="462" spans="2:16" ht="25.2" hidden="1" thickBot="1">
      <c r="B462" s="58" t="s">
        <v>47</v>
      </c>
      <c r="C462" s="127"/>
      <c r="D462" s="159"/>
      <c r="E462" s="131">
        <v>0</v>
      </c>
      <c r="F462" s="158">
        <v>0</v>
      </c>
      <c r="G462" s="127"/>
      <c r="H462" s="159"/>
      <c r="I462" s="125">
        <v>2</v>
      </c>
      <c r="J462" s="177">
        <v>2.63</v>
      </c>
      <c r="K462" s="127">
        <v>1</v>
      </c>
      <c r="L462" s="159">
        <v>0.68</v>
      </c>
      <c r="M462" s="129">
        <v>0</v>
      </c>
      <c r="N462" s="158">
        <v>0</v>
      </c>
      <c r="O462" s="30"/>
      <c r="P462" s="30">
        <v>0</v>
      </c>
    </row>
    <row r="463" spans="2:16" ht="25.2" hidden="1" thickBot="1">
      <c r="B463" s="58" t="s">
        <v>48</v>
      </c>
      <c r="C463" s="121"/>
      <c r="D463" s="154"/>
      <c r="E463" s="123">
        <v>0</v>
      </c>
      <c r="F463" s="155">
        <v>0</v>
      </c>
      <c r="G463" s="121"/>
      <c r="H463" s="154"/>
      <c r="I463" s="125">
        <v>6</v>
      </c>
      <c r="J463" s="177">
        <v>12.86</v>
      </c>
      <c r="K463" s="127">
        <v>5</v>
      </c>
      <c r="L463" s="159">
        <v>10.65</v>
      </c>
      <c r="M463" s="129">
        <v>2</v>
      </c>
      <c r="N463" s="158">
        <v>1.76</v>
      </c>
      <c r="O463" s="30">
        <v>1</v>
      </c>
      <c r="P463" s="30">
        <v>1.29</v>
      </c>
    </row>
    <row r="464" spans="2:16" ht="25.2" hidden="1" thickBot="1">
      <c r="B464" s="58" t="s">
        <v>49</v>
      </c>
      <c r="C464" s="121">
        <v>0</v>
      </c>
      <c r="D464" s="154">
        <v>0</v>
      </c>
      <c r="E464" s="123">
        <v>0</v>
      </c>
      <c r="F464" s="155">
        <v>0</v>
      </c>
      <c r="G464" s="121"/>
      <c r="H464" s="154"/>
      <c r="I464" s="125">
        <v>10</v>
      </c>
      <c r="J464" s="177">
        <v>12.01</v>
      </c>
      <c r="K464" s="127">
        <v>4</v>
      </c>
      <c r="L464" s="159">
        <v>8.94</v>
      </c>
      <c r="M464" s="129">
        <v>1</v>
      </c>
      <c r="N464" s="158">
        <v>1.25</v>
      </c>
      <c r="O464" s="30"/>
      <c r="P464" s="30">
        <v>0</v>
      </c>
    </row>
    <row r="465" spans="2:16" ht="25.2" hidden="1" thickBot="1">
      <c r="B465" s="58" t="s">
        <v>50</v>
      </c>
      <c r="C465" s="121">
        <v>3</v>
      </c>
      <c r="D465" s="154">
        <v>9</v>
      </c>
      <c r="E465" s="123">
        <v>3</v>
      </c>
      <c r="F465" s="155">
        <v>5.79</v>
      </c>
      <c r="G465" s="121">
        <v>1</v>
      </c>
      <c r="H465" s="154">
        <v>2</v>
      </c>
      <c r="I465" s="115">
        <v>53</v>
      </c>
      <c r="J465" s="177">
        <v>197.36</v>
      </c>
      <c r="K465" s="127">
        <v>26</v>
      </c>
      <c r="L465" s="159">
        <v>96.32</v>
      </c>
      <c r="M465" s="129">
        <v>19</v>
      </c>
      <c r="N465" s="158">
        <v>75.13</v>
      </c>
      <c r="O465" s="30">
        <v>3</v>
      </c>
      <c r="P465" s="30">
        <v>1.85</v>
      </c>
    </row>
    <row r="466" spans="2:16" ht="22.8" hidden="1" thickBot="1">
      <c r="B466" s="58" t="s">
        <v>51</v>
      </c>
      <c r="C466" s="121"/>
      <c r="D466" s="154"/>
      <c r="E466" s="123">
        <v>0</v>
      </c>
      <c r="F466" s="155">
        <v>0</v>
      </c>
      <c r="G466" s="121"/>
      <c r="H466" s="154"/>
      <c r="I466" s="125">
        <v>1</v>
      </c>
      <c r="J466" s="177">
        <v>0.54</v>
      </c>
      <c r="K466" s="127">
        <v>1</v>
      </c>
      <c r="L466" s="159">
        <v>0.34</v>
      </c>
      <c r="M466" s="129">
        <v>1</v>
      </c>
      <c r="N466" s="158">
        <v>0.34</v>
      </c>
      <c r="O466" s="28"/>
      <c r="P466" s="28">
        <v>0</v>
      </c>
    </row>
    <row r="467" spans="2:16" ht="25.2" hidden="1" thickBot="1">
      <c r="B467" s="58" t="s">
        <v>52</v>
      </c>
      <c r="C467" s="121"/>
      <c r="D467" s="154"/>
      <c r="E467" s="123">
        <v>5</v>
      </c>
      <c r="F467" s="155">
        <v>15</v>
      </c>
      <c r="G467" s="121"/>
      <c r="H467" s="154"/>
      <c r="I467" s="125">
        <v>44</v>
      </c>
      <c r="J467" s="177">
        <v>174.08</v>
      </c>
      <c r="K467" s="127">
        <v>13</v>
      </c>
      <c r="L467" s="159">
        <v>48.43</v>
      </c>
      <c r="M467" s="129">
        <v>3</v>
      </c>
      <c r="N467" s="158">
        <v>23.22</v>
      </c>
      <c r="O467" s="30">
        <v>5</v>
      </c>
      <c r="P467" s="30">
        <v>23.83</v>
      </c>
    </row>
    <row r="468" spans="2:16" ht="25.2" hidden="1" thickBot="1">
      <c r="B468" s="58" t="s">
        <v>53</v>
      </c>
      <c r="C468" s="121"/>
      <c r="D468" s="154"/>
      <c r="E468" s="123">
        <v>0</v>
      </c>
      <c r="F468" s="155">
        <v>0</v>
      </c>
      <c r="G468" s="121"/>
      <c r="H468" s="154"/>
      <c r="I468" s="125">
        <v>3</v>
      </c>
      <c r="J468" s="177">
        <v>10.029999999999999</v>
      </c>
      <c r="K468" s="127">
        <v>0</v>
      </c>
      <c r="L468" s="159">
        <v>0</v>
      </c>
      <c r="M468" s="129">
        <v>1</v>
      </c>
      <c r="N468" s="158">
        <v>3.38</v>
      </c>
      <c r="O468" s="30">
        <v>1</v>
      </c>
      <c r="P468" s="30">
        <v>3.26</v>
      </c>
    </row>
    <row r="469" spans="2:16" ht="22.8" hidden="1" thickBot="1">
      <c r="B469" s="58" t="s">
        <v>54</v>
      </c>
      <c r="C469" s="121"/>
      <c r="D469" s="154"/>
      <c r="E469" s="123">
        <v>0</v>
      </c>
      <c r="F469" s="155">
        <v>0</v>
      </c>
      <c r="G469" s="121"/>
      <c r="H469" s="154"/>
      <c r="I469" s="125">
        <v>4</v>
      </c>
      <c r="J469" s="177">
        <v>13.8</v>
      </c>
      <c r="K469" s="127">
        <v>1</v>
      </c>
      <c r="L469" s="159">
        <v>2.84</v>
      </c>
      <c r="M469" s="129">
        <v>0</v>
      </c>
      <c r="N469" s="158">
        <v>0</v>
      </c>
      <c r="O469" s="28">
        <v>1</v>
      </c>
      <c r="P469" s="28">
        <v>2.69</v>
      </c>
    </row>
    <row r="470" spans="2:16" ht="25.2" hidden="1" thickBot="1">
      <c r="B470" s="58" t="s">
        <v>55</v>
      </c>
      <c r="C470" s="121">
        <v>2</v>
      </c>
      <c r="D470" s="154">
        <v>8</v>
      </c>
      <c r="E470" s="123">
        <v>4</v>
      </c>
      <c r="F470" s="155">
        <v>6.22</v>
      </c>
      <c r="G470" s="121">
        <v>2</v>
      </c>
      <c r="H470" s="154">
        <v>8</v>
      </c>
      <c r="I470" s="125">
        <v>17</v>
      </c>
      <c r="J470" s="177">
        <v>92.13</v>
      </c>
      <c r="K470" s="127">
        <v>10</v>
      </c>
      <c r="L470" s="159">
        <v>54.12</v>
      </c>
      <c r="M470" s="129">
        <v>2</v>
      </c>
      <c r="N470" s="158">
        <v>7.73</v>
      </c>
      <c r="O470" s="30">
        <v>3</v>
      </c>
      <c r="P470" s="30">
        <v>4.13</v>
      </c>
    </row>
    <row r="471" spans="2:16" ht="25.2" hidden="1" thickBot="1">
      <c r="B471" s="58" t="s">
        <v>89</v>
      </c>
      <c r="C471" s="121"/>
      <c r="D471" s="154"/>
      <c r="E471" s="123">
        <v>0</v>
      </c>
      <c r="F471" s="155">
        <v>0</v>
      </c>
      <c r="G471" s="121"/>
      <c r="H471" s="154"/>
      <c r="I471" s="125">
        <v>2</v>
      </c>
      <c r="J471" s="177">
        <v>7.29</v>
      </c>
      <c r="K471" s="127">
        <v>1</v>
      </c>
      <c r="L471" s="159">
        <v>2.5299999999999998</v>
      </c>
      <c r="M471" s="129">
        <v>0</v>
      </c>
      <c r="N471" s="158">
        <v>0</v>
      </c>
      <c r="O471" s="30"/>
      <c r="P471" s="30">
        <v>0</v>
      </c>
    </row>
    <row r="472" spans="2:16" ht="25.2" hidden="1" thickBot="1">
      <c r="B472" s="58" t="s">
        <v>56</v>
      </c>
      <c r="C472" s="121"/>
      <c r="D472" s="154"/>
      <c r="E472" s="123">
        <v>0</v>
      </c>
      <c r="F472" s="155">
        <v>0</v>
      </c>
      <c r="G472" s="121"/>
      <c r="H472" s="154"/>
      <c r="I472" s="125">
        <v>6</v>
      </c>
      <c r="J472" s="177">
        <v>14.47</v>
      </c>
      <c r="K472" s="127">
        <v>3</v>
      </c>
      <c r="L472" s="159">
        <v>5.57</v>
      </c>
      <c r="M472" s="129">
        <v>5</v>
      </c>
      <c r="N472" s="158">
        <v>11.97</v>
      </c>
      <c r="O472" s="30"/>
      <c r="P472" s="30">
        <v>0</v>
      </c>
    </row>
    <row r="473" spans="2:16" ht="25.2" hidden="1" thickBot="1">
      <c r="B473" s="58" t="s">
        <v>57</v>
      </c>
      <c r="C473" s="121"/>
      <c r="D473" s="154"/>
      <c r="E473" s="123">
        <v>1</v>
      </c>
      <c r="F473" s="155">
        <v>4.8600000000000003</v>
      </c>
      <c r="G473" s="121"/>
      <c r="H473" s="154"/>
      <c r="I473" s="125">
        <v>15</v>
      </c>
      <c r="J473" s="177">
        <v>48.07</v>
      </c>
      <c r="K473" s="127">
        <v>6</v>
      </c>
      <c r="L473" s="159">
        <v>21.72</v>
      </c>
      <c r="M473" s="129">
        <v>1</v>
      </c>
      <c r="N473" s="158">
        <v>3.37</v>
      </c>
      <c r="O473" s="30"/>
      <c r="P473" s="30">
        <v>0</v>
      </c>
    </row>
    <row r="474" spans="2:16" ht="25.2" hidden="1" thickBot="1">
      <c r="B474" s="58" t="s">
        <v>58</v>
      </c>
      <c r="C474" s="121">
        <v>1</v>
      </c>
      <c r="D474" s="154">
        <v>4</v>
      </c>
      <c r="E474" s="123">
        <v>5</v>
      </c>
      <c r="F474" s="155">
        <v>3.52</v>
      </c>
      <c r="G474" s="121">
        <v>1</v>
      </c>
      <c r="H474" s="154">
        <v>2</v>
      </c>
      <c r="I474" s="125">
        <v>45</v>
      </c>
      <c r="J474" s="177">
        <v>89.78</v>
      </c>
      <c r="K474" s="127">
        <v>20</v>
      </c>
      <c r="L474" s="159">
        <v>43.13</v>
      </c>
      <c r="M474" s="129">
        <v>8</v>
      </c>
      <c r="N474" s="158">
        <v>12.2</v>
      </c>
      <c r="O474" s="30">
        <v>8</v>
      </c>
      <c r="P474" s="30">
        <v>12.94</v>
      </c>
    </row>
    <row r="475" spans="2:16" ht="25.2" hidden="1" thickBot="1">
      <c r="B475" s="58" t="s">
        <v>59</v>
      </c>
      <c r="C475" s="132">
        <v>2</v>
      </c>
      <c r="D475" s="160">
        <v>2</v>
      </c>
      <c r="E475" s="132">
        <v>4</v>
      </c>
      <c r="F475" s="160">
        <v>4.2</v>
      </c>
      <c r="G475" s="132"/>
      <c r="H475" s="160"/>
      <c r="I475" s="132">
        <v>19</v>
      </c>
      <c r="J475" s="162">
        <v>38.130000000000003</v>
      </c>
      <c r="K475" s="132">
        <v>11</v>
      </c>
      <c r="L475" s="179">
        <v>25.43</v>
      </c>
      <c r="M475" s="132">
        <v>2</v>
      </c>
      <c r="N475" s="162">
        <v>2.41</v>
      </c>
      <c r="O475" s="31">
        <v>3</v>
      </c>
      <c r="P475" s="31">
        <v>7.29</v>
      </c>
    </row>
    <row r="476" spans="2:16" ht="25.2" hidden="1" thickBot="1">
      <c r="B476" s="58" t="s">
        <v>60</v>
      </c>
      <c r="C476" s="136"/>
      <c r="D476" s="163"/>
      <c r="E476" s="138">
        <v>0</v>
      </c>
      <c r="F476" s="164">
        <v>0</v>
      </c>
      <c r="G476" s="136"/>
      <c r="H476" s="163"/>
      <c r="I476" s="140">
        <v>0</v>
      </c>
      <c r="J476" s="180">
        <v>0</v>
      </c>
      <c r="K476" s="142">
        <v>0</v>
      </c>
      <c r="L476" s="181">
        <v>0</v>
      </c>
      <c r="M476" s="144">
        <v>0</v>
      </c>
      <c r="N476" s="167">
        <v>0</v>
      </c>
      <c r="O476" s="30"/>
      <c r="P476" s="30"/>
    </row>
    <row r="477" spans="2:16" ht="25.2" hidden="1" thickBot="1">
      <c r="B477" s="58" t="s">
        <v>61</v>
      </c>
      <c r="C477" s="121"/>
      <c r="D477" s="154"/>
      <c r="E477" s="123">
        <v>2</v>
      </c>
      <c r="F477" s="155">
        <v>1.21</v>
      </c>
      <c r="G477" s="121"/>
      <c r="H477" s="154"/>
      <c r="I477" s="125">
        <v>3</v>
      </c>
      <c r="J477" s="177">
        <v>7.57</v>
      </c>
      <c r="K477" s="127">
        <v>1</v>
      </c>
      <c r="L477" s="159">
        <v>4.08</v>
      </c>
      <c r="M477" s="129">
        <v>0</v>
      </c>
      <c r="N477" s="158">
        <v>0</v>
      </c>
      <c r="O477" s="30"/>
      <c r="P477" s="30"/>
    </row>
    <row r="478" spans="2:16" ht="25.2" hidden="1" thickBot="1">
      <c r="B478" s="58" t="s">
        <v>62</v>
      </c>
      <c r="C478" s="121"/>
      <c r="D478" s="154"/>
      <c r="E478" s="123">
        <v>0</v>
      </c>
      <c r="F478" s="155">
        <v>0</v>
      </c>
      <c r="G478" s="121"/>
      <c r="H478" s="154"/>
      <c r="I478" s="125">
        <v>5</v>
      </c>
      <c r="J478" s="177">
        <v>15.54</v>
      </c>
      <c r="K478" s="127">
        <v>2</v>
      </c>
      <c r="L478" s="159">
        <v>2.4500000000000002</v>
      </c>
      <c r="M478" s="129">
        <v>0</v>
      </c>
      <c r="N478" s="158">
        <v>0</v>
      </c>
      <c r="O478" s="30"/>
      <c r="P478" s="30"/>
    </row>
    <row r="479" spans="2:16" ht="25.2" hidden="1" thickBot="1">
      <c r="B479" s="92" t="s">
        <v>7</v>
      </c>
      <c r="C479" s="106">
        <f t="shared" ref="C479:P479" si="14">SUM(C457:C478)</f>
        <v>10</v>
      </c>
      <c r="D479" s="106">
        <f t="shared" si="14"/>
        <v>37</v>
      </c>
      <c r="E479" s="106">
        <f t="shared" si="14"/>
        <v>29</v>
      </c>
      <c r="F479" s="106">
        <f t="shared" si="14"/>
        <v>43.970000000000006</v>
      </c>
      <c r="G479" s="106">
        <f t="shared" si="14"/>
        <v>6</v>
      </c>
      <c r="H479" s="106">
        <f t="shared" si="14"/>
        <v>21.4</v>
      </c>
      <c r="I479" s="106">
        <f t="shared" si="14"/>
        <v>283</v>
      </c>
      <c r="J479" s="106">
        <f t="shared" si="14"/>
        <v>885.84</v>
      </c>
      <c r="K479" s="106">
        <f t="shared" si="14"/>
        <v>132</v>
      </c>
      <c r="L479" s="106">
        <f t="shared" si="14"/>
        <v>420.89999999999992</v>
      </c>
      <c r="M479" s="106">
        <f t="shared" si="14"/>
        <v>47</v>
      </c>
      <c r="N479" s="106">
        <f t="shared" si="14"/>
        <v>149.21</v>
      </c>
      <c r="O479" s="18">
        <f t="shared" si="14"/>
        <v>28</v>
      </c>
      <c r="P479" s="18">
        <f t="shared" si="14"/>
        <v>63.79999999999999</v>
      </c>
    </row>
    <row r="480" spans="2:16" hidden="1"/>
    <row r="481" spans="2:16" ht="23.4" hidden="1" thickBot="1">
      <c r="B481" s="50" t="s">
        <v>9</v>
      </c>
    </row>
    <row r="482" spans="2:16" hidden="1">
      <c r="B482" s="310" t="s">
        <v>36</v>
      </c>
      <c r="C482" s="311"/>
      <c r="D482" s="311"/>
      <c r="E482" s="311"/>
      <c r="F482" s="311"/>
      <c r="G482" s="311"/>
      <c r="H482" s="311"/>
      <c r="I482" s="311"/>
      <c r="J482" s="311"/>
      <c r="K482" s="311"/>
      <c r="L482" s="311"/>
      <c r="M482" s="311"/>
      <c r="N482" s="312"/>
    </row>
    <row r="483" spans="2:16" ht="16.2" hidden="1" thickBot="1">
      <c r="B483" s="313"/>
      <c r="C483" s="314"/>
      <c r="D483" s="314"/>
      <c r="E483" s="314"/>
      <c r="F483" s="314"/>
      <c r="G483" s="314"/>
      <c r="H483" s="314"/>
      <c r="I483" s="314"/>
      <c r="J483" s="314"/>
      <c r="K483" s="314"/>
      <c r="L483" s="314"/>
      <c r="M483" s="314"/>
      <c r="N483" s="315"/>
    </row>
    <row r="484" spans="2:16" ht="25.2" hidden="1" thickBot="1">
      <c r="B484" s="53"/>
      <c r="C484" s="54"/>
      <c r="D484" s="54"/>
      <c r="E484" s="54"/>
      <c r="F484" s="54"/>
      <c r="G484" s="54"/>
      <c r="H484" s="54"/>
      <c r="I484" s="55"/>
      <c r="J484" s="55"/>
      <c r="K484" s="56" t="s">
        <v>26</v>
      </c>
      <c r="L484" s="54"/>
      <c r="M484" s="54"/>
      <c r="N484" s="57"/>
    </row>
    <row r="485" spans="2:16" ht="22.8" hidden="1" thickBot="1">
      <c r="B485" s="58" t="s">
        <v>41</v>
      </c>
      <c r="C485" s="308" t="s">
        <v>38</v>
      </c>
      <c r="D485" s="309"/>
      <c r="E485" s="308" t="s">
        <v>37</v>
      </c>
      <c r="F485" s="309"/>
      <c r="G485" s="308" t="s">
        <v>39</v>
      </c>
      <c r="H485" s="309"/>
      <c r="I485" s="316" t="s">
        <v>116</v>
      </c>
      <c r="J485" s="317"/>
      <c r="K485" s="308" t="s">
        <v>117</v>
      </c>
      <c r="L485" s="309"/>
      <c r="M485" s="308" t="s">
        <v>118</v>
      </c>
      <c r="N485" s="309"/>
      <c r="O485" s="9" t="s">
        <v>25</v>
      </c>
    </row>
    <row r="486" spans="2:16" ht="22.8" hidden="1" thickBot="1">
      <c r="B486" s="59"/>
      <c r="C486" s="60" t="s">
        <v>4</v>
      </c>
      <c r="D486" s="61" t="s">
        <v>5</v>
      </c>
      <c r="E486" s="62" t="s">
        <v>4</v>
      </c>
      <c r="F486" s="63" t="s">
        <v>5</v>
      </c>
      <c r="G486" s="60" t="s">
        <v>4</v>
      </c>
      <c r="H486" s="61" t="s">
        <v>5</v>
      </c>
      <c r="I486" s="62" t="s">
        <v>4</v>
      </c>
      <c r="J486" s="64" t="s">
        <v>5</v>
      </c>
      <c r="K486" s="64" t="s">
        <v>4</v>
      </c>
      <c r="L486" s="61" t="s">
        <v>5</v>
      </c>
      <c r="M486" s="64" t="s">
        <v>4</v>
      </c>
      <c r="N486" s="63" t="s">
        <v>5</v>
      </c>
      <c r="O486" s="22" t="s">
        <v>4</v>
      </c>
      <c r="P486" s="22" t="s">
        <v>5</v>
      </c>
    </row>
    <row r="487" spans="2:16" ht="22.8" hidden="1" thickBot="1">
      <c r="B487" s="58" t="s">
        <v>42</v>
      </c>
      <c r="C487" s="109">
        <v>7</v>
      </c>
      <c r="D487" s="110">
        <v>140</v>
      </c>
      <c r="E487" s="111"/>
      <c r="F487" s="112"/>
      <c r="G487" s="113"/>
      <c r="H487" s="114"/>
      <c r="I487" s="115"/>
      <c r="J487" s="116"/>
      <c r="K487" s="117">
        <v>109</v>
      </c>
      <c r="L487" s="176">
        <v>675</v>
      </c>
      <c r="M487" s="119"/>
      <c r="N487" s="120"/>
      <c r="O487" s="28"/>
      <c r="P487" s="36"/>
    </row>
    <row r="488" spans="2:16" ht="22.8" hidden="1" thickBot="1">
      <c r="B488" s="58" t="s">
        <v>43</v>
      </c>
      <c r="C488" s="121">
        <v>0</v>
      </c>
      <c r="D488" s="122">
        <v>0</v>
      </c>
      <c r="E488" s="123"/>
      <c r="F488" s="124"/>
      <c r="G488" s="121"/>
      <c r="H488" s="122"/>
      <c r="I488" s="125">
        <v>22</v>
      </c>
      <c r="J488" s="126">
        <v>104.93146229999996</v>
      </c>
      <c r="K488" s="127">
        <v>46</v>
      </c>
      <c r="L488" s="159">
        <v>285</v>
      </c>
      <c r="M488" s="129">
        <v>1</v>
      </c>
      <c r="N488" s="130">
        <v>3.3295300000000001</v>
      </c>
      <c r="O488" s="28">
        <v>1</v>
      </c>
      <c r="P488" s="36">
        <v>5.6737693000000009</v>
      </c>
    </row>
    <row r="489" spans="2:16" ht="25.2" hidden="1" thickBot="1">
      <c r="B489" s="58" t="s">
        <v>44</v>
      </c>
      <c r="C489" s="121">
        <v>0</v>
      </c>
      <c r="D489" s="122">
        <v>0</v>
      </c>
      <c r="E489" s="123"/>
      <c r="F489" s="124"/>
      <c r="G489" s="121"/>
      <c r="H489" s="122"/>
      <c r="I489" s="125">
        <v>4</v>
      </c>
      <c r="J489" s="126">
        <v>21.699686700000001</v>
      </c>
      <c r="K489" s="127">
        <v>37</v>
      </c>
      <c r="L489" s="159">
        <v>215</v>
      </c>
      <c r="M489" s="129">
        <v>0</v>
      </c>
      <c r="N489" s="130">
        <v>0</v>
      </c>
      <c r="O489" s="30"/>
      <c r="P489" s="37"/>
    </row>
    <row r="490" spans="2:16" ht="25.2" hidden="1" thickBot="1">
      <c r="B490" s="58" t="s">
        <v>45</v>
      </c>
      <c r="C490" s="121">
        <v>0</v>
      </c>
      <c r="D490" s="122">
        <v>0</v>
      </c>
      <c r="E490" s="123"/>
      <c r="F490" s="124"/>
      <c r="G490" s="121"/>
      <c r="H490" s="122"/>
      <c r="I490" s="125">
        <v>4</v>
      </c>
      <c r="J490" s="126">
        <v>14.880890000000001</v>
      </c>
      <c r="K490" s="127">
        <v>16</v>
      </c>
      <c r="L490" s="159">
        <v>88</v>
      </c>
      <c r="M490" s="129">
        <v>1</v>
      </c>
      <c r="N490" s="130">
        <v>0.86738999999999999</v>
      </c>
      <c r="O490" s="30"/>
      <c r="P490" s="37"/>
    </row>
    <row r="491" spans="2:16" ht="22.8" hidden="1" thickBot="1">
      <c r="B491" s="58" t="s">
        <v>46</v>
      </c>
      <c r="C491" s="121">
        <v>1</v>
      </c>
      <c r="D491" s="122">
        <v>7.5</v>
      </c>
      <c r="E491" s="123">
        <v>1</v>
      </c>
      <c r="F491" s="124">
        <v>1.88086</v>
      </c>
      <c r="G491" s="121">
        <v>0</v>
      </c>
      <c r="H491" s="122">
        <v>0</v>
      </c>
      <c r="I491" s="125">
        <v>10</v>
      </c>
      <c r="J491" s="126">
        <v>23.064602200000003</v>
      </c>
      <c r="K491" s="127">
        <v>27</v>
      </c>
      <c r="L491" s="159">
        <v>159.5</v>
      </c>
      <c r="M491" s="129">
        <v>1</v>
      </c>
      <c r="N491" s="130">
        <v>0.74129809999999996</v>
      </c>
      <c r="O491" s="28">
        <v>2</v>
      </c>
      <c r="P491" s="36">
        <v>3.9543270999999995</v>
      </c>
    </row>
    <row r="492" spans="2:16" ht="25.2" hidden="1" thickBot="1">
      <c r="B492" s="58" t="s">
        <v>47</v>
      </c>
      <c r="C492" s="127">
        <v>0</v>
      </c>
      <c r="D492" s="128">
        <v>0</v>
      </c>
      <c r="E492" s="131"/>
      <c r="F492" s="130"/>
      <c r="G492" s="127"/>
      <c r="H492" s="128"/>
      <c r="I492" s="125">
        <v>1</v>
      </c>
      <c r="J492" s="126">
        <v>6.8752900000000006E-2</v>
      </c>
      <c r="K492" s="127">
        <v>26</v>
      </c>
      <c r="L492" s="159">
        <v>98</v>
      </c>
      <c r="M492" s="129">
        <v>0</v>
      </c>
      <c r="N492" s="130">
        <v>0</v>
      </c>
      <c r="O492" s="30"/>
      <c r="P492" s="37"/>
    </row>
    <row r="493" spans="2:16" ht="25.2" hidden="1" thickBot="1">
      <c r="B493" s="58" t="s">
        <v>48</v>
      </c>
      <c r="C493" s="121">
        <v>2</v>
      </c>
      <c r="D493" s="122">
        <v>15</v>
      </c>
      <c r="E493" s="123"/>
      <c r="F493" s="124"/>
      <c r="G493" s="121"/>
      <c r="H493" s="122"/>
      <c r="I493" s="125"/>
      <c r="J493" s="126"/>
      <c r="K493" s="127">
        <v>42</v>
      </c>
      <c r="L493" s="159">
        <v>230.1</v>
      </c>
      <c r="M493" s="129"/>
      <c r="N493" s="130"/>
      <c r="O493" s="30"/>
      <c r="P493" s="37"/>
    </row>
    <row r="494" spans="2:16" ht="25.2" hidden="1" thickBot="1">
      <c r="B494" s="58" t="s">
        <v>49</v>
      </c>
      <c r="C494" s="121">
        <v>2</v>
      </c>
      <c r="D494" s="122">
        <v>26.718</v>
      </c>
      <c r="E494" s="123">
        <v>2</v>
      </c>
      <c r="F494" s="124">
        <v>9.5894899999999996</v>
      </c>
      <c r="G494" s="121">
        <v>2</v>
      </c>
      <c r="H494" s="122">
        <v>26.718</v>
      </c>
      <c r="I494" s="125">
        <v>17</v>
      </c>
      <c r="J494" s="126">
        <v>97.760061000000007</v>
      </c>
      <c r="K494" s="127">
        <v>23</v>
      </c>
      <c r="L494" s="159">
        <v>129.71799999999999</v>
      </c>
      <c r="M494" s="129">
        <v>4</v>
      </c>
      <c r="N494" s="130">
        <v>29.7871433</v>
      </c>
      <c r="O494" s="30"/>
      <c r="P494" s="37"/>
    </row>
    <row r="495" spans="2:16" ht="25.2" hidden="1" thickBot="1">
      <c r="B495" s="58" t="s">
        <v>50</v>
      </c>
      <c r="C495" s="121">
        <v>13</v>
      </c>
      <c r="D495" s="122">
        <v>106</v>
      </c>
      <c r="E495" s="123"/>
      <c r="F495" s="124"/>
      <c r="G495" s="121"/>
      <c r="H495" s="122"/>
      <c r="I495" s="115"/>
      <c r="J495" s="126"/>
      <c r="K495" s="127">
        <v>50</v>
      </c>
      <c r="L495" s="159">
        <v>260</v>
      </c>
      <c r="M495" s="129"/>
      <c r="N495" s="130"/>
      <c r="O495" s="30"/>
      <c r="P495" s="37"/>
    </row>
    <row r="496" spans="2:16" ht="22.8" hidden="1" thickBot="1">
      <c r="B496" s="58" t="s">
        <v>51</v>
      </c>
      <c r="C496" s="121">
        <v>2</v>
      </c>
      <c r="D496" s="122">
        <v>11.5</v>
      </c>
      <c r="E496" s="123"/>
      <c r="F496" s="124"/>
      <c r="G496" s="121"/>
      <c r="H496" s="122"/>
      <c r="I496" s="125"/>
      <c r="J496" s="126"/>
      <c r="K496" s="127">
        <v>21</v>
      </c>
      <c r="L496" s="159">
        <v>67.5</v>
      </c>
      <c r="M496" s="129"/>
      <c r="N496" s="130"/>
      <c r="O496" s="28"/>
      <c r="P496" s="36"/>
    </row>
    <row r="497" spans="2:16" ht="25.2" hidden="1" thickBot="1">
      <c r="B497" s="58" t="s">
        <v>52</v>
      </c>
      <c r="C497" s="121">
        <v>24</v>
      </c>
      <c r="D497" s="122">
        <v>247.96257000000003</v>
      </c>
      <c r="E497" s="123">
        <v>24</v>
      </c>
      <c r="F497" s="124">
        <v>134.52289349999998</v>
      </c>
      <c r="G497" s="121">
        <v>10</v>
      </c>
      <c r="H497" s="122">
        <v>75.229500000000002</v>
      </c>
      <c r="I497" s="125">
        <v>236</v>
      </c>
      <c r="J497" s="126">
        <v>1703.7517383999998</v>
      </c>
      <c r="K497" s="127">
        <v>106</v>
      </c>
      <c r="L497" s="159">
        <v>784.96257000000003</v>
      </c>
      <c r="M497" s="129">
        <v>6</v>
      </c>
      <c r="N497" s="130">
        <v>27.239043600000002</v>
      </c>
      <c r="O497" s="30">
        <v>1</v>
      </c>
      <c r="P497" s="37">
        <v>2.2271899999999998</v>
      </c>
    </row>
    <row r="498" spans="2:16" ht="25.2" hidden="1" thickBot="1">
      <c r="B498" s="58" t="s">
        <v>53</v>
      </c>
      <c r="C498" s="121">
        <v>0</v>
      </c>
      <c r="D498" s="122">
        <v>0</v>
      </c>
      <c r="E498" s="123"/>
      <c r="F498" s="124"/>
      <c r="G498" s="121"/>
      <c r="H498" s="122"/>
      <c r="I498" s="125">
        <v>9</v>
      </c>
      <c r="J498" s="126">
        <v>29.605398099999999</v>
      </c>
      <c r="K498" s="127">
        <v>27</v>
      </c>
      <c r="L498" s="159">
        <v>197</v>
      </c>
      <c r="M498" s="129">
        <v>3</v>
      </c>
      <c r="N498" s="130">
        <v>9.0244399999999985</v>
      </c>
      <c r="O498" s="30"/>
      <c r="P498" s="37"/>
    </row>
    <row r="499" spans="2:16" ht="22.8" hidden="1" thickBot="1">
      <c r="B499" s="58" t="s">
        <v>54</v>
      </c>
      <c r="C499" s="121">
        <v>1</v>
      </c>
      <c r="D499" s="122">
        <v>8</v>
      </c>
      <c r="E499" s="123">
        <v>1</v>
      </c>
      <c r="F499" s="124">
        <v>2.2143485000000003</v>
      </c>
      <c r="G499" s="121">
        <v>0</v>
      </c>
      <c r="H499" s="122">
        <v>0</v>
      </c>
      <c r="I499" s="125">
        <v>17</v>
      </c>
      <c r="J499" s="126">
        <v>56.59733940000001</v>
      </c>
      <c r="K499" s="127">
        <v>34</v>
      </c>
      <c r="L499" s="159">
        <v>195</v>
      </c>
      <c r="M499" s="129">
        <v>3</v>
      </c>
      <c r="N499" s="130">
        <v>4.8386270000000007</v>
      </c>
      <c r="O499" s="28">
        <v>1</v>
      </c>
      <c r="P499" s="36">
        <v>1.5952727</v>
      </c>
    </row>
    <row r="500" spans="2:16" ht="25.2" hidden="1" thickBot="1">
      <c r="B500" s="58" t="s">
        <v>55</v>
      </c>
      <c r="C500" s="121">
        <v>8</v>
      </c>
      <c r="D500" s="122">
        <v>132.4</v>
      </c>
      <c r="E500" s="123">
        <v>8</v>
      </c>
      <c r="F500" s="124">
        <v>52.760089999999998</v>
      </c>
      <c r="G500" s="121">
        <v>4</v>
      </c>
      <c r="H500" s="122">
        <v>65.900000000000006</v>
      </c>
      <c r="I500" s="125">
        <v>104</v>
      </c>
      <c r="J500" s="126">
        <v>1250.5714811</v>
      </c>
      <c r="K500" s="127">
        <v>66</v>
      </c>
      <c r="L500" s="159">
        <v>427.4</v>
      </c>
      <c r="M500" s="129">
        <v>4</v>
      </c>
      <c r="N500" s="130">
        <v>22.66133</v>
      </c>
      <c r="O500" s="30"/>
      <c r="P500" s="37"/>
    </row>
    <row r="501" spans="2:16" ht="25.2" hidden="1" thickBot="1">
      <c r="B501" s="58" t="s">
        <v>89</v>
      </c>
      <c r="C501" s="121">
        <v>0</v>
      </c>
      <c r="D501" s="122">
        <v>0</v>
      </c>
      <c r="E501" s="123"/>
      <c r="F501" s="124"/>
      <c r="G501" s="121"/>
      <c r="H501" s="122"/>
      <c r="I501" s="125">
        <v>12</v>
      </c>
      <c r="J501" s="126">
        <v>56.139442999999993</v>
      </c>
      <c r="K501" s="127">
        <v>23</v>
      </c>
      <c r="L501" s="159">
        <v>186</v>
      </c>
      <c r="M501" s="129">
        <v>0</v>
      </c>
      <c r="N501" s="130">
        <v>0</v>
      </c>
      <c r="O501" s="30"/>
      <c r="P501" s="37"/>
    </row>
    <row r="502" spans="2:16" ht="25.2" hidden="1" thickBot="1">
      <c r="B502" s="58" t="s">
        <v>56</v>
      </c>
      <c r="C502" s="121">
        <v>0</v>
      </c>
      <c r="D502" s="122">
        <v>0</v>
      </c>
      <c r="E502" s="123"/>
      <c r="F502" s="124"/>
      <c r="G502" s="121"/>
      <c r="H502" s="122"/>
      <c r="I502" s="125">
        <v>11</v>
      </c>
      <c r="J502" s="126">
        <v>72.738176500000009</v>
      </c>
      <c r="K502" s="127">
        <v>34</v>
      </c>
      <c r="L502" s="159">
        <v>251</v>
      </c>
      <c r="M502" s="129">
        <v>5</v>
      </c>
      <c r="N502" s="130">
        <v>20.7955489</v>
      </c>
      <c r="O502" s="30"/>
      <c r="P502" s="37"/>
    </row>
    <row r="503" spans="2:16" ht="25.2" hidden="1" thickBot="1">
      <c r="B503" s="58" t="s">
        <v>57</v>
      </c>
      <c r="C503" s="121">
        <v>10</v>
      </c>
      <c r="D503" s="122">
        <v>173.36203</v>
      </c>
      <c r="E503" s="123">
        <v>10</v>
      </c>
      <c r="F503" s="124">
        <v>33.535790000000006</v>
      </c>
      <c r="G503" s="121">
        <v>2</v>
      </c>
      <c r="H503" s="122">
        <v>14.932029999999999</v>
      </c>
      <c r="I503" s="125">
        <v>80</v>
      </c>
      <c r="J503" s="126">
        <v>1189.7691375000004</v>
      </c>
      <c r="K503" s="127">
        <v>34</v>
      </c>
      <c r="L503" s="159">
        <v>298.36203</v>
      </c>
      <c r="M503" s="129">
        <v>2</v>
      </c>
      <c r="N503" s="130">
        <v>3.79338</v>
      </c>
      <c r="O503" s="30"/>
      <c r="P503" s="37"/>
    </row>
    <row r="504" spans="2:16" ht="25.2" hidden="1" thickBot="1">
      <c r="B504" s="58" t="s">
        <v>58</v>
      </c>
      <c r="C504" s="121">
        <v>1</v>
      </c>
      <c r="D504" s="122">
        <v>5</v>
      </c>
      <c r="E504" s="123">
        <v>1</v>
      </c>
      <c r="F504" s="124">
        <v>0.80898999999999999</v>
      </c>
      <c r="G504" s="121">
        <v>0</v>
      </c>
      <c r="H504" s="122">
        <v>0</v>
      </c>
      <c r="I504" s="125">
        <v>11</v>
      </c>
      <c r="J504" s="126">
        <v>24.907228600000003</v>
      </c>
      <c r="K504" s="127">
        <v>24</v>
      </c>
      <c r="L504" s="159">
        <v>163</v>
      </c>
      <c r="M504" s="129">
        <v>0</v>
      </c>
      <c r="N504" s="130">
        <v>0</v>
      </c>
      <c r="O504" s="30"/>
      <c r="P504" s="37"/>
    </row>
    <row r="505" spans="2:16" ht="25.2" hidden="1" thickBot="1">
      <c r="B505" s="58" t="s">
        <v>59</v>
      </c>
      <c r="C505" s="132">
        <v>0</v>
      </c>
      <c r="D505" s="133">
        <v>0</v>
      </c>
      <c r="E505" s="132"/>
      <c r="F505" s="133"/>
      <c r="G505" s="132"/>
      <c r="H505" s="133"/>
      <c r="I505" s="132">
        <v>18</v>
      </c>
      <c r="J505" s="134">
        <v>75.623547299999984</v>
      </c>
      <c r="K505" s="132">
        <v>35</v>
      </c>
      <c r="L505" s="179">
        <v>86</v>
      </c>
      <c r="M505" s="132">
        <v>0</v>
      </c>
      <c r="N505" s="134">
        <v>0</v>
      </c>
      <c r="O505" s="31"/>
      <c r="P505" s="38"/>
    </row>
    <row r="506" spans="2:16" ht="25.2" hidden="1" thickBot="1">
      <c r="B506" s="58" t="s">
        <v>60</v>
      </c>
      <c r="C506" s="136">
        <v>0</v>
      </c>
      <c r="D506" s="137">
        <v>0</v>
      </c>
      <c r="E506" s="138"/>
      <c r="F506" s="139"/>
      <c r="G506" s="136"/>
      <c r="H506" s="137"/>
      <c r="I506" s="140"/>
      <c r="J506" s="141"/>
      <c r="K506" s="142">
        <v>26</v>
      </c>
      <c r="L506" s="181">
        <v>227</v>
      </c>
      <c r="M506" s="144"/>
      <c r="N506" s="145"/>
      <c r="O506" s="30"/>
      <c r="P506" s="37"/>
    </row>
    <row r="507" spans="2:16" ht="25.2" hidden="1" thickBot="1">
      <c r="B507" s="58" t="s">
        <v>61</v>
      </c>
      <c r="C507" s="121">
        <v>2</v>
      </c>
      <c r="D507" s="122">
        <v>5.3149999999999995</v>
      </c>
      <c r="E507" s="123">
        <v>2</v>
      </c>
      <c r="F507" s="124">
        <v>1.405</v>
      </c>
      <c r="G507" s="121">
        <v>1</v>
      </c>
      <c r="H507" s="122">
        <v>3</v>
      </c>
      <c r="I507" s="125">
        <v>14</v>
      </c>
      <c r="J507" s="126">
        <v>71.507357500000012</v>
      </c>
      <c r="K507" s="127">
        <v>13</v>
      </c>
      <c r="L507" s="159">
        <v>93.314999999999998</v>
      </c>
      <c r="M507" s="129">
        <v>0</v>
      </c>
      <c r="N507" s="130">
        <v>0</v>
      </c>
      <c r="O507" s="30"/>
      <c r="P507" s="37"/>
    </row>
    <row r="508" spans="2:16" ht="25.2" hidden="1" thickBot="1">
      <c r="B508" s="58" t="s">
        <v>62</v>
      </c>
      <c r="C508" s="121">
        <v>0</v>
      </c>
      <c r="D508" s="122">
        <v>0</v>
      </c>
      <c r="E508" s="123"/>
      <c r="F508" s="124"/>
      <c r="G508" s="121"/>
      <c r="H508" s="122"/>
      <c r="I508" s="125"/>
      <c r="J508" s="126"/>
      <c r="K508" s="127">
        <v>21</v>
      </c>
      <c r="L508" s="159">
        <v>198</v>
      </c>
      <c r="M508" s="129"/>
      <c r="N508" s="130"/>
      <c r="O508" s="30"/>
      <c r="P508" s="37"/>
    </row>
    <row r="509" spans="2:16" ht="25.2" hidden="1" thickBot="1">
      <c r="B509" s="92" t="s">
        <v>7</v>
      </c>
      <c r="C509" s="106">
        <f t="shared" ref="C509:P509" si="15">SUM(C487:C508)</f>
        <v>73</v>
      </c>
      <c r="D509" s="106">
        <f t="shared" si="15"/>
        <v>878.75760000000002</v>
      </c>
      <c r="E509" s="106">
        <f t="shared" si="15"/>
        <v>49</v>
      </c>
      <c r="F509" s="106">
        <f t="shared" si="15"/>
        <v>236.71746199999998</v>
      </c>
      <c r="G509" s="106">
        <f t="shared" si="15"/>
        <v>19</v>
      </c>
      <c r="H509" s="106">
        <f t="shared" si="15"/>
        <v>185.77953000000002</v>
      </c>
      <c r="I509" s="106">
        <f t="shared" si="15"/>
        <v>570</v>
      </c>
      <c r="J509" s="106">
        <f t="shared" si="15"/>
        <v>4793.6163024999996</v>
      </c>
      <c r="K509" s="106">
        <f t="shared" si="15"/>
        <v>840</v>
      </c>
      <c r="L509" s="106">
        <f t="shared" si="15"/>
        <v>5314.8576000000003</v>
      </c>
      <c r="M509" s="106">
        <f t="shared" si="15"/>
        <v>30</v>
      </c>
      <c r="N509" s="106">
        <f t="shared" si="15"/>
        <v>123.07773089999999</v>
      </c>
      <c r="O509" s="18">
        <f t="shared" si="15"/>
        <v>5</v>
      </c>
      <c r="P509" s="18">
        <f t="shared" si="15"/>
        <v>13.450559100000001</v>
      </c>
    </row>
    <row r="510" spans="2:16" hidden="1"/>
    <row r="511" spans="2:16" ht="23.4" hidden="1" thickBot="1">
      <c r="B511" s="50" t="s">
        <v>76</v>
      </c>
    </row>
    <row r="512" spans="2:16" hidden="1">
      <c r="B512" s="310" t="s">
        <v>36</v>
      </c>
      <c r="C512" s="311"/>
      <c r="D512" s="311"/>
      <c r="E512" s="311"/>
      <c r="F512" s="311"/>
      <c r="G512" s="311"/>
      <c r="H512" s="311"/>
      <c r="I512" s="311"/>
      <c r="J512" s="311"/>
      <c r="K512" s="311"/>
      <c r="L512" s="311"/>
      <c r="M512" s="311"/>
      <c r="N512" s="312"/>
    </row>
    <row r="513" spans="2:16" ht="16.2" hidden="1" thickBot="1">
      <c r="B513" s="313"/>
      <c r="C513" s="314"/>
      <c r="D513" s="314"/>
      <c r="E513" s="314"/>
      <c r="F513" s="314"/>
      <c r="G513" s="314"/>
      <c r="H513" s="314"/>
      <c r="I513" s="314"/>
      <c r="J513" s="314"/>
      <c r="K513" s="314"/>
      <c r="L513" s="314"/>
      <c r="M513" s="314"/>
      <c r="N513" s="315"/>
    </row>
    <row r="514" spans="2:16" ht="25.2" hidden="1" thickBot="1">
      <c r="B514" s="53"/>
      <c r="C514" s="54"/>
      <c r="D514" s="54"/>
      <c r="E514" s="54"/>
      <c r="F514" s="54"/>
      <c r="G514" s="54"/>
      <c r="H514" s="54"/>
      <c r="I514" s="55"/>
      <c r="J514" s="55"/>
      <c r="K514" s="56" t="s">
        <v>26</v>
      </c>
      <c r="L514" s="54"/>
      <c r="M514" s="54"/>
      <c r="N514" s="57"/>
    </row>
    <row r="515" spans="2:16" ht="22.8" hidden="1" thickBot="1">
      <c r="B515" s="58" t="s">
        <v>41</v>
      </c>
      <c r="C515" s="308" t="s">
        <v>38</v>
      </c>
      <c r="D515" s="309"/>
      <c r="E515" s="308" t="s">
        <v>37</v>
      </c>
      <c r="F515" s="309"/>
      <c r="G515" s="308" t="s">
        <v>39</v>
      </c>
      <c r="H515" s="309"/>
      <c r="I515" s="316" t="s">
        <v>116</v>
      </c>
      <c r="J515" s="317"/>
      <c r="K515" s="308" t="s">
        <v>117</v>
      </c>
      <c r="L515" s="309"/>
      <c r="M515" s="308" t="s">
        <v>118</v>
      </c>
      <c r="N515" s="309"/>
      <c r="O515" s="9" t="s">
        <v>25</v>
      </c>
    </row>
    <row r="516" spans="2:16" ht="22.8" hidden="1" thickBot="1">
      <c r="B516" s="59"/>
      <c r="C516" s="60" t="s">
        <v>4</v>
      </c>
      <c r="D516" s="61" t="s">
        <v>5</v>
      </c>
      <c r="E516" s="62" t="s">
        <v>4</v>
      </c>
      <c r="F516" s="63" t="s">
        <v>5</v>
      </c>
      <c r="G516" s="60" t="s">
        <v>4</v>
      </c>
      <c r="H516" s="61" t="s">
        <v>5</v>
      </c>
      <c r="I516" s="62" t="s">
        <v>4</v>
      </c>
      <c r="J516" s="64" t="s">
        <v>5</v>
      </c>
      <c r="K516" s="64" t="s">
        <v>4</v>
      </c>
      <c r="L516" s="61" t="s">
        <v>5</v>
      </c>
      <c r="M516" s="64" t="s">
        <v>4</v>
      </c>
      <c r="N516" s="63" t="s">
        <v>5</v>
      </c>
      <c r="O516" s="22" t="s">
        <v>4</v>
      </c>
      <c r="P516" s="22" t="s">
        <v>5</v>
      </c>
    </row>
    <row r="517" spans="2:16" ht="22.8" hidden="1" thickBot="1">
      <c r="B517" s="58" t="s">
        <v>42</v>
      </c>
      <c r="C517" s="109">
        <v>0</v>
      </c>
      <c r="D517" s="148">
        <v>0</v>
      </c>
      <c r="E517" s="111"/>
      <c r="F517" s="149">
        <v>0</v>
      </c>
      <c r="G517" s="113">
        <v>0</v>
      </c>
      <c r="H517" s="150">
        <v>0</v>
      </c>
      <c r="I517" s="115">
        <v>0</v>
      </c>
      <c r="J517" s="175">
        <v>0</v>
      </c>
      <c r="K517" s="117">
        <v>0</v>
      </c>
      <c r="L517" s="176"/>
      <c r="M517" s="119"/>
      <c r="N517" s="153"/>
      <c r="O517" s="28"/>
      <c r="P517" s="28"/>
    </row>
    <row r="518" spans="2:16" ht="22.8" hidden="1" thickBot="1">
      <c r="B518" s="58" t="s">
        <v>43</v>
      </c>
      <c r="C518" s="121">
        <v>0</v>
      </c>
      <c r="D518" s="154">
        <v>0</v>
      </c>
      <c r="E518" s="123">
        <v>1</v>
      </c>
      <c r="F518" s="155">
        <v>1.7</v>
      </c>
      <c r="G518" s="121">
        <v>0</v>
      </c>
      <c r="H518" s="154">
        <v>0</v>
      </c>
      <c r="I518" s="125">
        <v>1</v>
      </c>
      <c r="J518" s="177">
        <v>8.65</v>
      </c>
      <c r="K518" s="127">
        <v>0</v>
      </c>
      <c r="L518" s="159">
        <v>0</v>
      </c>
      <c r="M518" s="129"/>
      <c r="N518" s="158"/>
      <c r="O518" s="28"/>
      <c r="P518" s="28"/>
    </row>
    <row r="519" spans="2:16" ht="25.2" hidden="1" thickBot="1">
      <c r="B519" s="58" t="s">
        <v>44</v>
      </c>
      <c r="C519" s="121">
        <v>0</v>
      </c>
      <c r="D519" s="154">
        <v>0</v>
      </c>
      <c r="E519" s="123">
        <v>1</v>
      </c>
      <c r="F519" s="155">
        <v>2.06</v>
      </c>
      <c r="G519" s="121">
        <v>1</v>
      </c>
      <c r="H519" s="154">
        <v>10</v>
      </c>
      <c r="I519" s="125">
        <v>2</v>
      </c>
      <c r="J519" s="177">
        <v>13.1</v>
      </c>
      <c r="K519" s="127">
        <v>1</v>
      </c>
      <c r="L519" s="159">
        <v>7.15</v>
      </c>
      <c r="M519" s="129">
        <v>0</v>
      </c>
      <c r="N519" s="158">
        <v>0</v>
      </c>
      <c r="O519" s="30"/>
      <c r="P519" s="30"/>
    </row>
    <row r="520" spans="2:16" ht="25.2" hidden="1" thickBot="1">
      <c r="B520" s="58" t="s">
        <v>45</v>
      </c>
      <c r="C520" s="121"/>
      <c r="D520" s="154"/>
      <c r="E520" s="123"/>
      <c r="F520" s="155"/>
      <c r="G520" s="121"/>
      <c r="H520" s="154"/>
      <c r="I520" s="125"/>
      <c r="J520" s="177"/>
      <c r="K520" s="127"/>
      <c r="L520" s="159"/>
      <c r="M520" s="129"/>
      <c r="N520" s="158"/>
      <c r="O520" s="30"/>
      <c r="P520" s="30"/>
    </row>
    <row r="521" spans="2:16" ht="22.8" hidden="1" thickBot="1">
      <c r="B521" s="58" t="s">
        <v>46</v>
      </c>
      <c r="C521" s="121">
        <v>0</v>
      </c>
      <c r="D521" s="154">
        <v>0</v>
      </c>
      <c r="E521" s="123">
        <v>0</v>
      </c>
      <c r="F521" s="155">
        <v>0</v>
      </c>
      <c r="G521" s="121">
        <v>1</v>
      </c>
      <c r="H521" s="154">
        <v>13.5</v>
      </c>
      <c r="I521" s="125">
        <v>1</v>
      </c>
      <c r="J521" s="177">
        <v>1.6</v>
      </c>
      <c r="K521" s="127">
        <v>1</v>
      </c>
      <c r="L521" s="159">
        <v>1.6</v>
      </c>
      <c r="M521" s="129">
        <v>0</v>
      </c>
      <c r="N521" s="158">
        <v>0</v>
      </c>
      <c r="O521" s="28"/>
      <c r="P521" s="28"/>
    </row>
    <row r="522" spans="2:16" ht="25.2" hidden="1" thickBot="1">
      <c r="B522" s="58" t="s">
        <v>47</v>
      </c>
      <c r="C522" s="127">
        <v>0</v>
      </c>
      <c r="D522" s="159">
        <v>0</v>
      </c>
      <c r="E522" s="131">
        <v>0</v>
      </c>
      <c r="F522" s="158">
        <v>0</v>
      </c>
      <c r="G522" s="127">
        <v>0</v>
      </c>
      <c r="H522" s="159">
        <v>0</v>
      </c>
      <c r="I522" s="125">
        <v>0</v>
      </c>
      <c r="J522" s="177">
        <v>0</v>
      </c>
      <c r="K522" s="127">
        <v>0</v>
      </c>
      <c r="L522" s="159"/>
      <c r="M522" s="129">
        <v>0</v>
      </c>
      <c r="N522" s="158"/>
      <c r="O522" s="30"/>
      <c r="P522" s="30"/>
    </row>
    <row r="523" spans="2:16" ht="25.2" hidden="1" thickBot="1">
      <c r="B523" s="58" t="s">
        <v>48</v>
      </c>
      <c r="C523" s="121">
        <v>0</v>
      </c>
      <c r="D523" s="154">
        <v>0</v>
      </c>
      <c r="E523" s="123">
        <v>1</v>
      </c>
      <c r="F523" s="155">
        <v>1.5</v>
      </c>
      <c r="G523" s="121">
        <v>0</v>
      </c>
      <c r="H523" s="154">
        <v>0</v>
      </c>
      <c r="I523" s="125">
        <v>1</v>
      </c>
      <c r="J523" s="177">
        <v>9.5399999999999991</v>
      </c>
      <c r="K523" s="127">
        <v>0</v>
      </c>
      <c r="L523" s="159">
        <v>0</v>
      </c>
      <c r="M523" s="129">
        <v>0</v>
      </c>
      <c r="N523" s="158">
        <v>0</v>
      </c>
      <c r="O523" s="30"/>
      <c r="P523" s="30"/>
    </row>
    <row r="524" spans="2:16" ht="25.2" hidden="1" thickBot="1">
      <c r="B524" s="58" t="s">
        <v>49</v>
      </c>
      <c r="C524" s="121">
        <v>0</v>
      </c>
      <c r="D524" s="154">
        <v>0</v>
      </c>
      <c r="E524" s="123">
        <v>0</v>
      </c>
      <c r="F524" s="155">
        <v>0</v>
      </c>
      <c r="G524" s="121">
        <v>0</v>
      </c>
      <c r="H524" s="154">
        <v>0</v>
      </c>
      <c r="I524" s="125">
        <v>4</v>
      </c>
      <c r="J524" s="177">
        <v>18.579999999999998</v>
      </c>
      <c r="K524" s="127">
        <v>3</v>
      </c>
      <c r="L524" s="159">
        <v>12.23</v>
      </c>
      <c r="M524" s="129">
        <v>0</v>
      </c>
      <c r="N524" s="158">
        <v>0</v>
      </c>
      <c r="O524" s="30">
        <v>1</v>
      </c>
      <c r="P524" s="30">
        <v>1.78</v>
      </c>
    </row>
    <row r="525" spans="2:16" ht="25.2" hidden="1" thickBot="1">
      <c r="B525" s="58" t="s">
        <v>50</v>
      </c>
      <c r="C525" s="121">
        <v>0</v>
      </c>
      <c r="D525" s="154">
        <v>0</v>
      </c>
      <c r="E525" s="123">
        <v>1</v>
      </c>
      <c r="F525" s="155">
        <v>0</v>
      </c>
      <c r="G525" s="121">
        <v>0</v>
      </c>
      <c r="H525" s="154">
        <v>0</v>
      </c>
      <c r="I525" s="115">
        <v>7</v>
      </c>
      <c r="J525" s="177">
        <v>40.67</v>
      </c>
      <c r="K525" s="127">
        <v>3</v>
      </c>
      <c r="L525" s="159">
        <v>20.96</v>
      </c>
      <c r="M525" s="129">
        <v>1</v>
      </c>
      <c r="N525" s="158">
        <v>2.73</v>
      </c>
      <c r="O525" s="30">
        <v>0</v>
      </c>
      <c r="P525" s="30">
        <v>0</v>
      </c>
    </row>
    <row r="526" spans="2:16" ht="22.8" hidden="1" thickBot="1">
      <c r="B526" s="58" t="s">
        <v>51</v>
      </c>
      <c r="C526" s="121">
        <v>0</v>
      </c>
      <c r="D526" s="154">
        <v>0</v>
      </c>
      <c r="E526" s="123">
        <v>0</v>
      </c>
      <c r="F526" s="155">
        <v>0</v>
      </c>
      <c r="G526" s="121">
        <v>0</v>
      </c>
      <c r="H526" s="154">
        <v>0</v>
      </c>
      <c r="I526" s="125">
        <v>3</v>
      </c>
      <c r="J526" s="177">
        <v>4.2</v>
      </c>
      <c r="K526" s="127">
        <v>0</v>
      </c>
      <c r="L526" s="159">
        <v>0</v>
      </c>
      <c r="M526" s="129">
        <v>2</v>
      </c>
      <c r="N526" s="158">
        <v>3.95</v>
      </c>
      <c r="O526" s="28">
        <v>1</v>
      </c>
      <c r="P526" s="28">
        <v>3.03</v>
      </c>
    </row>
    <row r="527" spans="2:16" ht="25.2" hidden="1" thickBot="1">
      <c r="B527" s="58" t="s">
        <v>52</v>
      </c>
      <c r="C527" s="121">
        <v>0</v>
      </c>
      <c r="D527" s="154">
        <v>0</v>
      </c>
      <c r="E527" s="123">
        <v>0</v>
      </c>
      <c r="F527" s="155"/>
      <c r="G527" s="121">
        <v>0</v>
      </c>
      <c r="H527" s="154">
        <v>0</v>
      </c>
      <c r="I527" s="125">
        <v>6</v>
      </c>
      <c r="J527" s="177">
        <v>41.22</v>
      </c>
      <c r="K527" s="127">
        <v>3</v>
      </c>
      <c r="L527" s="159">
        <v>20.66</v>
      </c>
      <c r="M527" s="129">
        <v>1</v>
      </c>
      <c r="N527" s="158">
        <v>0.56999999999999995</v>
      </c>
      <c r="O527" s="30">
        <v>0</v>
      </c>
      <c r="P527" s="30">
        <v>0</v>
      </c>
    </row>
    <row r="528" spans="2:16" ht="25.2" hidden="1" thickBot="1">
      <c r="B528" s="58" t="s">
        <v>53</v>
      </c>
      <c r="C528" s="121"/>
      <c r="D528" s="154"/>
      <c r="E528" s="123"/>
      <c r="F528" s="155"/>
      <c r="G528" s="121"/>
      <c r="H528" s="154"/>
      <c r="I528" s="125"/>
      <c r="J528" s="177"/>
      <c r="K528" s="127"/>
      <c r="L528" s="159"/>
      <c r="M528" s="129"/>
      <c r="N528" s="158"/>
      <c r="O528" s="30"/>
      <c r="P528" s="30"/>
    </row>
    <row r="529" spans="2:16" ht="22.8" hidden="1" thickBot="1">
      <c r="B529" s="58" t="s">
        <v>54</v>
      </c>
      <c r="C529" s="121"/>
      <c r="D529" s="154"/>
      <c r="E529" s="123"/>
      <c r="F529" s="155"/>
      <c r="G529" s="121"/>
      <c r="H529" s="154"/>
      <c r="I529" s="125"/>
      <c r="J529" s="177"/>
      <c r="K529" s="127"/>
      <c r="L529" s="159"/>
      <c r="M529" s="129"/>
      <c r="N529" s="158"/>
      <c r="O529" s="28"/>
      <c r="P529" s="28"/>
    </row>
    <row r="530" spans="2:16" ht="25.2" hidden="1" thickBot="1">
      <c r="B530" s="58" t="s">
        <v>55</v>
      </c>
      <c r="C530" s="121">
        <v>0</v>
      </c>
      <c r="D530" s="154">
        <v>0</v>
      </c>
      <c r="E530" s="123">
        <v>3</v>
      </c>
      <c r="F530" s="155">
        <v>4.46</v>
      </c>
      <c r="G530" s="121">
        <v>0</v>
      </c>
      <c r="H530" s="154">
        <v>0</v>
      </c>
      <c r="I530" s="125">
        <v>5</v>
      </c>
      <c r="J530" s="177">
        <v>64.62</v>
      </c>
      <c r="K530" s="127">
        <v>1</v>
      </c>
      <c r="L530" s="159">
        <v>0.52</v>
      </c>
      <c r="M530" s="129">
        <v>0</v>
      </c>
      <c r="N530" s="158">
        <v>0</v>
      </c>
      <c r="O530" s="30"/>
      <c r="P530" s="30"/>
    </row>
    <row r="531" spans="2:16" ht="25.2" hidden="1" thickBot="1">
      <c r="B531" s="58" t="s">
        <v>89</v>
      </c>
      <c r="C531" s="121"/>
      <c r="D531" s="154"/>
      <c r="E531" s="123"/>
      <c r="F531" s="155"/>
      <c r="G531" s="121"/>
      <c r="H531" s="154"/>
      <c r="I531" s="125"/>
      <c r="J531" s="177"/>
      <c r="K531" s="127"/>
      <c r="L531" s="159"/>
      <c r="M531" s="129"/>
      <c r="N531" s="158"/>
      <c r="O531" s="30"/>
      <c r="P531" s="30"/>
    </row>
    <row r="532" spans="2:16" ht="25.2" hidden="1" thickBot="1">
      <c r="B532" s="58" t="s">
        <v>56</v>
      </c>
      <c r="C532" s="121">
        <v>1</v>
      </c>
      <c r="D532" s="154">
        <v>13.9</v>
      </c>
      <c r="E532" s="123">
        <v>2</v>
      </c>
      <c r="F532" s="155">
        <v>2.38</v>
      </c>
      <c r="G532" s="121">
        <v>0</v>
      </c>
      <c r="H532" s="154">
        <v>0</v>
      </c>
      <c r="I532" s="125">
        <v>2</v>
      </c>
      <c r="J532" s="177">
        <v>3.5</v>
      </c>
      <c r="K532" s="127">
        <v>1</v>
      </c>
      <c r="L532" s="159">
        <v>2.69</v>
      </c>
      <c r="M532" s="129"/>
      <c r="N532" s="158"/>
      <c r="O532" s="30"/>
      <c r="P532" s="30"/>
    </row>
    <row r="533" spans="2:16" ht="25.2" hidden="1" thickBot="1">
      <c r="B533" s="58" t="s">
        <v>57</v>
      </c>
      <c r="C533" s="121">
        <v>0</v>
      </c>
      <c r="D533" s="154">
        <v>0</v>
      </c>
      <c r="E533" s="123">
        <v>0</v>
      </c>
      <c r="F533" s="155">
        <v>0</v>
      </c>
      <c r="G533" s="121">
        <v>0</v>
      </c>
      <c r="H533" s="154">
        <v>0</v>
      </c>
      <c r="I533" s="125">
        <v>1</v>
      </c>
      <c r="J533" s="177">
        <v>1.84</v>
      </c>
      <c r="K533" s="127">
        <v>1</v>
      </c>
      <c r="L533" s="159">
        <v>1.84</v>
      </c>
      <c r="M533" s="129">
        <v>0</v>
      </c>
      <c r="N533" s="158">
        <v>0</v>
      </c>
      <c r="O533" s="30">
        <v>1</v>
      </c>
      <c r="P533" s="30">
        <v>1.84</v>
      </c>
    </row>
    <row r="534" spans="2:16" ht="22.8" hidden="1" thickBot="1">
      <c r="B534" s="58" t="s">
        <v>58</v>
      </c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29"/>
      <c r="P534" s="29"/>
    </row>
    <row r="535" spans="2:16" ht="25.2" hidden="1" thickBot="1">
      <c r="B535" s="58" t="s">
        <v>59</v>
      </c>
      <c r="C535" s="132">
        <v>0</v>
      </c>
      <c r="D535" s="160">
        <v>0</v>
      </c>
      <c r="E535" s="132"/>
      <c r="F535" s="160">
        <v>0</v>
      </c>
      <c r="G535" s="132">
        <v>0</v>
      </c>
      <c r="H535" s="160">
        <v>0</v>
      </c>
      <c r="I535" s="132">
        <v>0</v>
      </c>
      <c r="J535" s="162">
        <v>0</v>
      </c>
      <c r="K535" s="132">
        <v>0</v>
      </c>
      <c r="L535" s="179"/>
      <c r="M535" s="132">
        <v>0</v>
      </c>
      <c r="N535" s="162">
        <v>0</v>
      </c>
      <c r="O535" s="31">
        <v>0</v>
      </c>
      <c r="P535" s="31">
        <v>0</v>
      </c>
    </row>
    <row r="536" spans="2:16" ht="25.2" hidden="1" thickBot="1">
      <c r="B536" s="58" t="s">
        <v>60</v>
      </c>
      <c r="C536" s="136"/>
      <c r="D536" s="163"/>
      <c r="E536" s="138"/>
      <c r="F536" s="164"/>
      <c r="G536" s="136"/>
      <c r="H536" s="163"/>
      <c r="I536" s="140"/>
      <c r="J536" s="180"/>
      <c r="K536" s="142"/>
      <c r="L536" s="181"/>
      <c r="M536" s="144"/>
      <c r="N536" s="167"/>
      <c r="O536" s="30"/>
      <c r="P536" s="30"/>
    </row>
    <row r="537" spans="2:16" ht="25.2" hidden="1" thickBot="1">
      <c r="B537" s="58" t="s">
        <v>61</v>
      </c>
      <c r="C537" s="121"/>
      <c r="D537" s="154"/>
      <c r="E537" s="123"/>
      <c r="F537" s="155"/>
      <c r="G537" s="121"/>
      <c r="H537" s="154"/>
      <c r="I537" s="125"/>
      <c r="J537" s="177"/>
      <c r="K537" s="127"/>
      <c r="L537" s="159"/>
      <c r="M537" s="129"/>
      <c r="N537" s="158"/>
      <c r="O537" s="30"/>
      <c r="P537" s="30"/>
    </row>
    <row r="538" spans="2:16" ht="25.2" hidden="1" thickBot="1">
      <c r="B538" s="58" t="s">
        <v>62</v>
      </c>
      <c r="C538" s="121"/>
      <c r="D538" s="154"/>
      <c r="E538" s="123"/>
      <c r="F538" s="155"/>
      <c r="G538" s="121"/>
      <c r="H538" s="154"/>
      <c r="I538" s="125"/>
      <c r="J538" s="177"/>
      <c r="K538" s="127"/>
      <c r="L538" s="159"/>
      <c r="M538" s="129"/>
      <c r="N538" s="158"/>
      <c r="O538" s="30"/>
      <c r="P538" s="30"/>
    </row>
    <row r="539" spans="2:16" ht="25.2" hidden="1" thickBot="1">
      <c r="B539" s="92" t="s">
        <v>7</v>
      </c>
      <c r="C539" s="106">
        <f t="shared" ref="C539:P539" si="16">SUM(C517:C538)</f>
        <v>1</v>
      </c>
      <c r="D539" s="106">
        <f t="shared" si="16"/>
        <v>13.9</v>
      </c>
      <c r="E539" s="106">
        <f t="shared" si="16"/>
        <v>9</v>
      </c>
      <c r="F539" s="106">
        <f t="shared" si="16"/>
        <v>12.099999999999998</v>
      </c>
      <c r="G539" s="106">
        <f t="shared" si="16"/>
        <v>2</v>
      </c>
      <c r="H539" s="106">
        <f t="shared" si="16"/>
        <v>23.5</v>
      </c>
      <c r="I539" s="106">
        <f t="shared" si="16"/>
        <v>33</v>
      </c>
      <c r="J539" s="106">
        <f t="shared" si="16"/>
        <v>207.52</v>
      </c>
      <c r="K539" s="106">
        <f t="shared" si="16"/>
        <v>14</v>
      </c>
      <c r="L539" s="106">
        <f t="shared" si="16"/>
        <v>67.650000000000006</v>
      </c>
      <c r="M539" s="106">
        <f t="shared" si="16"/>
        <v>4</v>
      </c>
      <c r="N539" s="106">
        <f t="shared" si="16"/>
        <v>7.25</v>
      </c>
      <c r="O539" s="18">
        <f t="shared" si="16"/>
        <v>3</v>
      </c>
      <c r="P539" s="18">
        <f t="shared" si="16"/>
        <v>6.6499999999999995</v>
      </c>
    </row>
    <row r="540" spans="2:16" hidden="1"/>
    <row r="541" spans="2:16" ht="23.4" hidden="1" thickBot="1">
      <c r="B541" s="50" t="s">
        <v>74</v>
      </c>
    </row>
    <row r="542" spans="2:16" hidden="1">
      <c r="B542" s="310" t="s">
        <v>36</v>
      </c>
      <c r="C542" s="311"/>
      <c r="D542" s="311"/>
      <c r="E542" s="311"/>
      <c r="F542" s="311"/>
      <c r="G542" s="311"/>
      <c r="H542" s="311"/>
      <c r="I542" s="311"/>
      <c r="J542" s="311"/>
      <c r="K542" s="311"/>
      <c r="L542" s="311"/>
      <c r="M542" s="311"/>
      <c r="N542" s="312"/>
    </row>
    <row r="543" spans="2:16" ht="16.2" hidden="1" thickBot="1">
      <c r="B543" s="313"/>
      <c r="C543" s="314"/>
      <c r="D543" s="314"/>
      <c r="E543" s="314"/>
      <c r="F543" s="314"/>
      <c r="G543" s="314"/>
      <c r="H543" s="314"/>
      <c r="I543" s="314"/>
      <c r="J543" s="314"/>
      <c r="K543" s="314"/>
      <c r="L543" s="314"/>
      <c r="M543" s="314"/>
      <c r="N543" s="315"/>
    </row>
    <row r="544" spans="2:16" ht="25.2" hidden="1" thickBot="1">
      <c r="B544" s="53"/>
      <c r="C544" s="54"/>
      <c r="D544" s="54"/>
      <c r="E544" s="54"/>
      <c r="F544" s="54"/>
      <c r="G544" s="54"/>
      <c r="H544" s="54"/>
      <c r="I544" s="55"/>
      <c r="J544" s="55"/>
      <c r="K544" s="56" t="s">
        <v>26</v>
      </c>
      <c r="L544" s="54"/>
      <c r="M544" s="54"/>
      <c r="N544" s="57"/>
    </row>
    <row r="545" spans="2:16" ht="22.8" hidden="1" thickBot="1">
      <c r="B545" s="58" t="s">
        <v>41</v>
      </c>
      <c r="C545" s="308" t="s">
        <v>38</v>
      </c>
      <c r="D545" s="309"/>
      <c r="E545" s="308" t="s">
        <v>37</v>
      </c>
      <c r="F545" s="309"/>
      <c r="G545" s="308" t="s">
        <v>39</v>
      </c>
      <c r="H545" s="309"/>
      <c r="I545" s="316" t="s">
        <v>116</v>
      </c>
      <c r="J545" s="317"/>
      <c r="K545" s="308" t="s">
        <v>117</v>
      </c>
      <c r="L545" s="309"/>
      <c r="M545" s="308" t="s">
        <v>118</v>
      </c>
      <c r="N545" s="309"/>
      <c r="O545" s="9" t="s">
        <v>25</v>
      </c>
    </row>
    <row r="546" spans="2:16" ht="22.8" hidden="1" thickBot="1">
      <c r="B546" s="59"/>
      <c r="C546" s="60" t="s">
        <v>4</v>
      </c>
      <c r="D546" s="61" t="s">
        <v>5</v>
      </c>
      <c r="E546" s="62" t="s">
        <v>4</v>
      </c>
      <c r="F546" s="63" t="s">
        <v>5</v>
      </c>
      <c r="G546" s="60" t="s">
        <v>4</v>
      </c>
      <c r="H546" s="61" t="s">
        <v>5</v>
      </c>
      <c r="I546" s="62" t="s">
        <v>4</v>
      </c>
      <c r="J546" s="64" t="s">
        <v>5</v>
      </c>
      <c r="K546" s="64" t="s">
        <v>4</v>
      </c>
      <c r="L546" s="61" t="s">
        <v>5</v>
      </c>
      <c r="M546" s="64" t="s">
        <v>4</v>
      </c>
      <c r="N546" s="63" t="s">
        <v>5</v>
      </c>
      <c r="O546" s="22" t="s">
        <v>4</v>
      </c>
      <c r="P546" s="22" t="s">
        <v>5</v>
      </c>
    </row>
    <row r="547" spans="2:16" ht="22.8" hidden="1" thickBot="1">
      <c r="B547" s="58" t="s">
        <v>42</v>
      </c>
      <c r="C547" s="109">
        <v>7</v>
      </c>
      <c r="D547" s="110">
        <v>46.404699999999998</v>
      </c>
      <c r="E547" s="111">
        <v>10</v>
      </c>
      <c r="F547" s="112">
        <v>46.404699999999998</v>
      </c>
      <c r="G547" s="113">
        <v>2</v>
      </c>
      <c r="H547" s="114">
        <v>9.7390000000000008</v>
      </c>
      <c r="I547" s="115">
        <v>43</v>
      </c>
      <c r="J547" s="116">
        <v>314.03897660000001</v>
      </c>
      <c r="K547" s="117">
        <v>16</v>
      </c>
      <c r="L547" s="118">
        <v>193.899</v>
      </c>
      <c r="M547" s="119">
        <v>1</v>
      </c>
      <c r="N547" s="120">
        <v>7.5</v>
      </c>
      <c r="O547" s="28">
        <v>0</v>
      </c>
      <c r="P547" s="36">
        <v>0</v>
      </c>
    </row>
    <row r="548" spans="2:16" ht="22.8" hidden="1" thickBot="1">
      <c r="B548" s="58" t="s">
        <v>43</v>
      </c>
      <c r="C548" s="121">
        <v>2</v>
      </c>
      <c r="D548" s="122">
        <v>7.36</v>
      </c>
      <c r="E548" s="123">
        <v>4</v>
      </c>
      <c r="F548" s="124">
        <v>12.15235</v>
      </c>
      <c r="G548" s="121">
        <v>1</v>
      </c>
      <c r="H548" s="122">
        <v>7</v>
      </c>
      <c r="I548" s="125">
        <v>6</v>
      </c>
      <c r="J548" s="126">
        <v>29.602589999999999</v>
      </c>
      <c r="K548" s="127">
        <v>3</v>
      </c>
      <c r="L548" s="128">
        <v>34</v>
      </c>
      <c r="M548" s="129">
        <v>0</v>
      </c>
      <c r="N548" s="130">
        <v>0</v>
      </c>
      <c r="O548" s="28">
        <v>0</v>
      </c>
      <c r="P548" s="36">
        <v>0</v>
      </c>
    </row>
    <row r="549" spans="2:16" ht="25.2" hidden="1" thickBot="1">
      <c r="B549" s="58" t="s">
        <v>44</v>
      </c>
      <c r="C549" s="121">
        <v>0</v>
      </c>
      <c r="D549" s="122">
        <v>0</v>
      </c>
      <c r="E549" s="123">
        <v>0</v>
      </c>
      <c r="F549" s="124">
        <v>0</v>
      </c>
      <c r="G549" s="121">
        <v>0</v>
      </c>
      <c r="H549" s="122">
        <v>0</v>
      </c>
      <c r="I549" s="125">
        <v>0</v>
      </c>
      <c r="J549" s="126">
        <v>0</v>
      </c>
      <c r="K549" s="127">
        <v>0</v>
      </c>
      <c r="L549" s="128">
        <v>0</v>
      </c>
      <c r="M549" s="129">
        <v>0</v>
      </c>
      <c r="N549" s="130">
        <v>0</v>
      </c>
      <c r="O549" s="30">
        <v>0</v>
      </c>
      <c r="P549" s="37">
        <v>0</v>
      </c>
    </row>
    <row r="550" spans="2:16" ht="25.2" hidden="1" thickBot="1">
      <c r="B550" s="58" t="s">
        <v>45</v>
      </c>
      <c r="C550" s="121">
        <v>4</v>
      </c>
      <c r="D550" s="122">
        <v>25.166650000000001</v>
      </c>
      <c r="E550" s="123">
        <v>12</v>
      </c>
      <c r="F550" s="124">
        <v>51.196047</v>
      </c>
      <c r="G550" s="121">
        <v>3</v>
      </c>
      <c r="H550" s="122">
        <v>45.5</v>
      </c>
      <c r="I550" s="125">
        <v>46</v>
      </c>
      <c r="J550" s="126">
        <v>333.19150349999995</v>
      </c>
      <c r="K550" s="127">
        <v>25</v>
      </c>
      <c r="L550" s="128">
        <v>350.82</v>
      </c>
      <c r="M550" s="129">
        <v>1</v>
      </c>
      <c r="N550" s="130">
        <v>1.2</v>
      </c>
      <c r="O550" s="30">
        <v>2</v>
      </c>
      <c r="P550" s="37">
        <v>8.6999999999999993</v>
      </c>
    </row>
    <row r="551" spans="2:16" ht="22.8" hidden="1" thickBot="1">
      <c r="B551" s="58" t="s">
        <v>46</v>
      </c>
      <c r="C551" s="121">
        <v>0</v>
      </c>
      <c r="D551" s="122">
        <v>0</v>
      </c>
      <c r="E551" s="123">
        <v>0</v>
      </c>
      <c r="F551" s="124">
        <v>0</v>
      </c>
      <c r="G551" s="121">
        <v>0</v>
      </c>
      <c r="H551" s="122">
        <v>0</v>
      </c>
      <c r="I551" s="125">
        <v>1</v>
      </c>
      <c r="J551" s="126">
        <v>9.2474778000000004</v>
      </c>
      <c r="K551" s="127">
        <v>1</v>
      </c>
      <c r="L551" s="128">
        <v>14.4</v>
      </c>
      <c r="M551" s="129">
        <v>0</v>
      </c>
      <c r="N551" s="130">
        <v>0</v>
      </c>
      <c r="O551" s="28">
        <v>0</v>
      </c>
      <c r="P551" s="36">
        <v>0</v>
      </c>
    </row>
    <row r="552" spans="2:16" ht="25.2" hidden="1" thickBot="1">
      <c r="B552" s="58" t="s">
        <v>47</v>
      </c>
      <c r="C552" s="127">
        <v>1</v>
      </c>
      <c r="D552" s="128">
        <v>2.67</v>
      </c>
      <c r="E552" s="131">
        <v>8</v>
      </c>
      <c r="F552" s="130">
        <v>15.039273999999999</v>
      </c>
      <c r="G552" s="127">
        <v>0</v>
      </c>
      <c r="H552" s="128">
        <v>0</v>
      </c>
      <c r="I552" s="125">
        <v>48</v>
      </c>
      <c r="J552" s="126">
        <v>163.58878110000001</v>
      </c>
      <c r="K552" s="127">
        <v>10</v>
      </c>
      <c r="L552" s="128">
        <v>63.642000000000003</v>
      </c>
      <c r="M552" s="129">
        <v>0</v>
      </c>
      <c r="N552" s="130">
        <v>0</v>
      </c>
      <c r="O552" s="30">
        <v>0</v>
      </c>
      <c r="P552" s="37">
        <v>0</v>
      </c>
    </row>
    <row r="553" spans="2:16" ht="25.2" hidden="1" thickBot="1">
      <c r="B553" s="58" t="s">
        <v>48</v>
      </c>
      <c r="C553" s="121">
        <v>3</v>
      </c>
      <c r="D553" s="122">
        <v>6.92</v>
      </c>
      <c r="E553" s="123">
        <v>4</v>
      </c>
      <c r="F553" s="124">
        <v>6.92</v>
      </c>
      <c r="G553" s="121">
        <v>3</v>
      </c>
      <c r="H553" s="122">
        <v>13.3</v>
      </c>
      <c r="I553" s="125">
        <v>11</v>
      </c>
      <c r="J553" s="126">
        <v>33.549999999999997</v>
      </c>
      <c r="K553" s="127">
        <v>8</v>
      </c>
      <c r="L553" s="128">
        <v>58.11</v>
      </c>
      <c r="M553" s="129">
        <v>1</v>
      </c>
      <c r="N553" s="130">
        <v>1</v>
      </c>
      <c r="O553" s="30">
        <v>0</v>
      </c>
      <c r="P553" s="37">
        <v>0</v>
      </c>
    </row>
    <row r="554" spans="2:16" ht="25.2" hidden="1" thickBot="1">
      <c r="B554" s="58" t="s">
        <v>49</v>
      </c>
      <c r="C554" s="121">
        <v>2</v>
      </c>
      <c r="D554" s="122">
        <v>10.5</v>
      </c>
      <c r="E554" s="123">
        <v>4</v>
      </c>
      <c r="F554" s="124">
        <v>10.5</v>
      </c>
      <c r="G554" s="121">
        <v>2</v>
      </c>
      <c r="H554" s="122">
        <v>10.5</v>
      </c>
      <c r="I554" s="125">
        <v>13</v>
      </c>
      <c r="J554" s="126">
        <v>52.048527699999994</v>
      </c>
      <c r="K554" s="127">
        <v>7</v>
      </c>
      <c r="L554" s="128">
        <v>27.77</v>
      </c>
      <c r="M554" s="129">
        <v>1</v>
      </c>
      <c r="N554" s="130">
        <v>2.85</v>
      </c>
      <c r="O554" s="30">
        <v>0</v>
      </c>
      <c r="P554" s="37">
        <v>0</v>
      </c>
    </row>
    <row r="555" spans="2:16" ht="25.2" hidden="1" thickBot="1">
      <c r="B555" s="58" t="s">
        <v>50</v>
      </c>
      <c r="C555" s="121">
        <v>7</v>
      </c>
      <c r="D555" s="122">
        <v>30.215389999999999</v>
      </c>
      <c r="E555" s="123">
        <v>28</v>
      </c>
      <c r="F555" s="124">
        <v>50.56494450000001</v>
      </c>
      <c r="G555" s="121">
        <v>2</v>
      </c>
      <c r="H555" s="122">
        <v>13.5</v>
      </c>
      <c r="I555" s="115">
        <v>61</v>
      </c>
      <c r="J555" s="126">
        <v>288.29464849999999</v>
      </c>
      <c r="K555" s="127">
        <v>23</v>
      </c>
      <c r="L555" s="128">
        <v>170.75</v>
      </c>
      <c r="M555" s="129">
        <v>9</v>
      </c>
      <c r="N555" s="130">
        <v>63.75</v>
      </c>
      <c r="O555" s="30">
        <v>0</v>
      </c>
      <c r="P555" s="37">
        <v>0</v>
      </c>
    </row>
    <row r="556" spans="2:16" ht="22.8" hidden="1" thickBot="1">
      <c r="B556" s="58" t="s">
        <v>51</v>
      </c>
      <c r="C556" s="121">
        <v>2</v>
      </c>
      <c r="D556" s="122">
        <v>8.19</v>
      </c>
      <c r="E556" s="123">
        <v>4</v>
      </c>
      <c r="F556" s="124">
        <v>8.2965999999999998</v>
      </c>
      <c r="G556" s="121">
        <v>1</v>
      </c>
      <c r="H556" s="122">
        <v>6.5</v>
      </c>
      <c r="I556" s="125">
        <v>5</v>
      </c>
      <c r="J556" s="126">
        <v>15.96576</v>
      </c>
      <c r="K556" s="127">
        <v>2</v>
      </c>
      <c r="L556" s="128">
        <v>26.5</v>
      </c>
      <c r="M556" s="129">
        <v>0</v>
      </c>
      <c r="N556" s="130">
        <v>0</v>
      </c>
      <c r="O556" s="28">
        <v>0</v>
      </c>
      <c r="P556" s="36">
        <v>0</v>
      </c>
    </row>
    <row r="557" spans="2:16" ht="25.2" hidden="1" thickBot="1">
      <c r="B557" s="58" t="s">
        <v>52</v>
      </c>
      <c r="C557" s="121">
        <v>4</v>
      </c>
      <c r="D557" s="122">
        <v>8.8927800000000001</v>
      </c>
      <c r="E557" s="123">
        <v>11</v>
      </c>
      <c r="F557" s="124">
        <v>13.09285</v>
      </c>
      <c r="G557" s="121">
        <v>2</v>
      </c>
      <c r="H557" s="122">
        <v>7.95</v>
      </c>
      <c r="I557" s="125">
        <v>102</v>
      </c>
      <c r="J557" s="126">
        <v>587.48058400000002</v>
      </c>
      <c r="K557" s="127">
        <v>19</v>
      </c>
      <c r="L557" s="128">
        <v>154.60874999999999</v>
      </c>
      <c r="M557" s="129">
        <v>2</v>
      </c>
      <c r="N557" s="130">
        <v>13</v>
      </c>
      <c r="O557" s="30">
        <v>0</v>
      </c>
      <c r="P557" s="37">
        <v>0</v>
      </c>
    </row>
    <row r="558" spans="2:16" ht="25.2" hidden="1" thickBot="1">
      <c r="B558" s="58" t="s">
        <v>53</v>
      </c>
      <c r="C558" s="121">
        <v>0</v>
      </c>
      <c r="D558" s="122">
        <v>0</v>
      </c>
      <c r="E558" s="123">
        <v>0</v>
      </c>
      <c r="F558" s="124">
        <v>0</v>
      </c>
      <c r="G558" s="121">
        <v>0</v>
      </c>
      <c r="H558" s="154">
        <v>0</v>
      </c>
      <c r="I558" s="125">
        <v>3</v>
      </c>
      <c r="J558" s="126">
        <v>7.2462900000000001</v>
      </c>
      <c r="K558" s="127">
        <v>0</v>
      </c>
      <c r="L558" s="128">
        <v>0</v>
      </c>
      <c r="M558" s="129">
        <v>0</v>
      </c>
      <c r="N558" s="130">
        <v>0</v>
      </c>
      <c r="O558" s="30">
        <v>0</v>
      </c>
      <c r="P558" s="37">
        <v>0</v>
      </c>
    </row>
    <row r="559" spans="2:16" ht="22.8" hidden="1" thickBot="1">
      <c r="B559" s="58" t="s">
        <v>54</v>
      </c>
      <c r="C559" s="121">
        <v>0</v>
      </c>
      <c r="D559" s="122">
        <v>0</v>
      </c>
      <c r="E559" s="123">
        <v>0</v>
      </c>
      <c r="F559" s="124">
        <v>0</v>
      </c>
      <c r="G559" s="121">
        <v>0</v>
      </c>
      <c r="H559" s="154">
        <v>0</v>
      </c>
      <c r="I559" s="125">
        <v>1</v>
      </c>
      <c r="J559" s="126">
        <v>0.41343999999999997</v>
      </c>
      <c r="K559" s="127">
        <v>1</v>
      </c>
      <c r="L559" s="128">
        <v>1.399</v>
      </c>
      <c r="M559" s="129">
        <v>0</v>
      </c>
      <c r="N559" s="130">
        <v>0</v>
      </c>
      <c r="O559" s="28">
        <v>0</v>
      </c>
      <c r="P559" s="36">
        <v>0</v>
      </c>
    </row>
    <row r="560" spans="2:16" ht="25.2" hidden="1" thickBot="1">
      <c r="B560" s="58" t="s">
        <v>55</v>
      </c>
      <c r="C560" s="121">
        <v>0</v>
      </c>
      <c r="D560" s="122">
        <v>0</v>
      </c>
      <c r="E560" s="123">
        <v>0</v>
      </c>
      <c r="F560" s="124">
        <v>0</v>
      </c>
      <c r="G560" s="121">
        <v>0</v>
      </c>
      <c r="H560" s="154">
        <v>0</v>
      </c>
      <c r="I560" s="125">
        <v>9</v>
      </c>
      <c r="J560" s="126">
        <v>99.934838000000013</v>
      </c>
      <c r="K560" s="127">
        <v>6</v>
      </c>
      <c r="L560" s="128">
        <v>78.030019999999993</v>
      </c>
      <c r="M560" s="129">
        <v>0</v>
      </c>
      <c r="N560" s="130">
        <v>0</v>
      </c>
      <c r="O560" s="30">
        <v>0</v>
      </c>
      <c r="P560" s="37">
        <v>0</v>
      </c>
    </row>
    <row r="561" spans="2:16" ht="25.2" hidden="1" thickBot="1">
      <c r="B561" s="58" t="s">
        <v>89</v>
      </c>
      <c r="C561" s="121">
        <v>2</v>
      </c>
      <c r="D561" s="122">
        <v>2.38</v>
      </c>
      <c r="E561" s="123">
        <v>7</v>
      </c>
      <c r="F561" s="124">
        <v>2.8565499999999999</v>
      </c>
      <c r="G561" s="121">
        <v>0</v>
      </c>
      <c r="H561" s="154">
        <v>0</v>
      </c>
      <c r="I561" s="125">
        <v>12</v>
      </c>
      <c r="J561" s="126">
        <v>20.896450000000002</v>
      </c>
      <c r="K561" s="127">
        <v>5</v>
      </c>
      <c r="L561" s="128">
        <v>8.26</v>
      </c>
      <c r="M561" s="129">
        <v>0</v>
      </c>
      <c r="N561" s="130">
        <v>0</v>
      </c>
      <c r="O561" s="30">
        <v>0</v>
      </c>
      <c r="P561" s="37">
        <v>0</v>
      </c>
    </row>
    <row r="562" spans="2:16" ht="25.2" hidden="1" thickBot="1">
      <c r="B562" s="58" t="s">
        <v>56</v>
      </c>
      <c r="C562" s="121">
        <v>0</v>
      </c>
      <c r="D562" s="122">
        <v>0</v>
      </c>
      <c r="E562" s="123">
        <v>0</v>
      </c>
      <c r="F562" s="124">
        <v>0</v>
      </c>
      <c r="G562" s="121">
        <v>0</v>
      </c>
      <c r="H562" s="154">
        <v>0</v>
      </c>
      <c r="I562" s="125">
        <v>16</v>
      </c>
      <c r="J562" s="126">
        <v>30.999451099999998</v>
      </c>
      <c r="K562" s="127">
        <v>7</v>
      </c>
      <c r="L562" s="128">
        <v>32.4</v>
      </c>
      <c r="M562" s="129">
        <v>11</v>
      </c>
      <c r="N562" s="130">
        <v>31.39</v>
      </c>
      <c r="O562" s="30">
        <v>1</v>
      </c>
      <c r="P562" s="37">
        <v>6.75</v>
      </c>
    </row>
    <row r="563" spans="2:16" ht="25.2" hidden="1" thickBot="1">
      <c r="B563" s="58" t="s">
        <v>57</v>
      </c>
      <c r="C563" s="121">
        <v>1</v>
      </c>
      <c r="D563" s="122">
        <v>0.95</v>
      </c>
      <c r="E563" s="123">
        <v>6</v>
      </c>
      <c r="F563" s="124">
        <v>5.0389179999999998</v>
      </c>
      <c r="G563" s="121">
        <v>0</v>
      </c>
      <c r="H563" s="154">
        <v>0</v>
      </c>
      <c r="I563" s="125">
        <v>25</v>
      </c>
      <c r="J563" s="126">
        <v>105.6663052</v>
      </c>
      <c r="K563" s="127">
        <v>11</v>
      </c>
      <c r="L563" s="128">
        <v>75.900000000000006</v>
      </c>
      <c r="M563" s="129">
        <v>0</v>
      </c>
      <c r="N563" s="130">
        <v>0</v>
      </c>
      <c r="O563" s="30">
        <v>0</v>
      </c>
      <c r="P563" s="37">
        <v>0</v>
      </c>
    </row>
    <row r="564" spans="2:16" ht="22.8" hidden="1" thickBot="1">
      <c r="B564" s="58" t="s">
        <v>58</v>
      </c>
      <c r="C564" s="121">
        <v>1</v>
      </c>
      <c r="D564" s="222">
        <v>2.9140000000000001</v>
      </c>
      <c r="E564" s="121">
        <v>19</v>
      </c>
      <c r="F564" s="222">
        <v>33.983286700000001</v>
      </c>
      <c r="G564" s="121">
        <v>1</v>
      </c>
      <c r="H564" s="222">
        <v>2.94</v>
      </c>
      <c r="I564" s="121">
        <v>56</v>
      </c>
      <c r="J564" s="222">
        <v>413.78907929999997</v>
      </c>
      <c r="K564" s="121">
        <v>20</v>
      </c>
      <c r="L564" s="222">
        <v>273.55962</v>
      </c>
      <c r="M564" s="121">
        <v>0</v>
      </c>
      <c r="N564" s="222">
        <v>0</v>
      </c>
      <c r="O564" s="29">
        <v>0</v>
      </c>
      <c r="P564" s="35">
        <v>0</v>
      </c>
    </row>
    <row r="565" spans="2:16" ht="25.2" hidden="1" thickBot="1">
      <c r="B565" s="58" t="s">
        <v>59</v>
      </c>
      <c r="C565" s="132">
        <v>2</v>
      </c>
      <c r="D565" s="133">
        <v>16.329910000000002</v>
      </c>
      <c r="E565" s="132">
        <v>5</v>
      </c>
      <c r="F565" s="133">
        <v>16.856999999999999</v>
      </c>
      <c r="G565" s="132">
        <v>0</v>
      </c>
      <c r="H565" s="160">
        <v>0</v>
      </c>
      <c r="I565" s="132">
        <v>30</v>
      </c>
      <c r="J565" s="134">
        <v>185.5329605</v>
      </c>
      <c r="K565" s="132">
        <v>7</v>
      </c>
      <c r="L565" s="135">
        <v>85.643199999999993</v>
      </c>
      <c r="M565" s="132">
        <v>1</v>
      </c>
      <c r="N565" s="134">
        <v>5</v>
      </c>
      <c r="O565" s="31">
        <v>0</v>
      </c>
      <c r="P565" s="38">
        <v>0</v>
      </c>
    </row>
    <row r="566" spans="2:16" ht="25.2" hidden="1" thickBot="1">
      <c r="B566" s="58" t="s">
        <v>60</v>
      </c>
      <c r="C566" s="136">
        <v>1</v>
      </c>
      <c r="D566" s="137">
        <v>3.45</v>
      </c>
      <c r="E566" s="138">
        <v>1</v>
      </c>
      <c r="F566" s="139">
        <v>3.45</v>
      </c>
      <c r="G566" s="136">
        <v>0</v>
      </c>
      <c r="H566" s="163">
        <v>0</v>
      </c>
      <c r="I566" s="140">
        <v>3</v>
      </c>
      <c r="J566" s="141">
        <v>10.0319112</v>
      </c>
      <c r="K566" s="142">
        <v>2</v>
      </c>
      <c r="L566" s="143">
        <v>10</v>
      </c>
      <c r="M566" s="144">
        <v>0</v>
      </c>
      <c r="N566" s="145">
        <v>0</v>
      </c>
      <c r="O566" s="30">
        <v>0</v>
      </c>
      <c r="P566" s="37">
        <v>0</v>
      </c>
    </row>
    <row r="567" spans="2:16" ht="25.2" hidden="1" thickBot="1">
      <c r="B567" s="58" t="s">
        <v>61</v>
      </c>
      <c r="C567" s="121">
        <v>1</v>
      </c>
      <c r="D567" s="122">
        <v>0.55505000000000004</v>
      </c>
      <c r="E567" s="123">
        <v>2</v>
      </c>
      <c r="F567" s="124">
        <v>1.25505</v>
      </c>
      <c r="G567" s="121">
        <v>1</v>
      </c>
      <c r="H567" s="122">
        <v>1.7</v>
      </c>
      <c r="I567" s="125">
        <v>2</v>
      </c>
      <c r="J567" s="126">
        <v>4.0550499999999996</v>
      </c>
      <c r="K567" s="127">
        <v>1</v>
      </c>
      <c r="L567" s="128">
        <v>1.7</v>
      </c>
      <c r="M567" s="129">
        <v>0</v>
      </c>
      <c r="N567" s="130">
        <v>0</v>
      </c>
      <c r="O567" s="30">
        <v>0</v>
      </c>
      <c r="P567" s="37">
        <v>0</v>
      </c>
    </row>
    <row r="568" spans="2:16" ht="25.2" hidden="1" thickBot="1">
      <c r="B568" s="58" t="s">
        <v>62</v>
      </c>
      <c r="C568" s="121">
        <v>3</v>
      </c>
      <c r="D568" s="122">
        <v>6.02</v>
      </c>
      <c r="E568" s="123">
        <v>5</v>
      </c>
      <c r="F568" s="124">
        <v>6.45</v>
      </c>
      <c r="G568" s="121">
        <v>2</v>
      </c>
      <c r="H568" s="122">
        <v>11.5</v>
      </c>
      <c r="I568" s="125">
        <v>7</v>
      </c>
      <c r="J568" s="126">
        <v>19.05</v>
      </c>
      <c r="K568" s="127">
        <v>4</v>
      </c>
      <c r="L568" s="128">
        <v>20.27</v>
      </c>
      <c r="M568" s="129">
        <v>0</v>
      </c>
      <c r="N568" s="130">
        <v>0</v>
      </c>
      <c r="O568" s="30">
        <v>0</v>
      </c>
      <c r="P568" s="37">
        <v>0</v>
      </c>
    </row>
    <row r="569" spans="2:16" ht="25.2" hidden="1" thickBot="1">
      <c r="B569" s="92" t="s">
        <v>7</v>
      </c>
      <c r="C569" s="106">
        <f t="shared" ref="C569:P569" si="17">SUM(C547:C568)</f>
        <v>43</v>
      </c>
      <c r="D569" s="106">
        <f t="shared" si="17"/>
        <v>178.91847999999996</v>
      </c>
      <c r="E569" s="106">
        <f t="shared" si="17"/>
        <v>130</v>
      </c>
      <c r="F569" s="106">
        <f t="shared" si="17"/>
        <v>284.05757019999999</v>
      </c>
      <c r="G569" s="106">
        <f t="shared" si="17"/>
        <v>20</v>
      </c>
      <c r="H569" s="106">
        <f t="shared" si="17"/>
        <v>130.12900000000002</v>
      </c>
      <c r="I569" s="106">
        <f t="shared" si="17"/>
        <v>500</v>
      </c>
      <c r="J569" s="106">
        <f t="shared" si="17"/>
        <v>2724.6246245000007</v>
      </c>
      <c r="K569" s="106">
        <f t="shared" si="17"/>
        <v>178</v>
      </c>
      <c r="L569" s="106">
        <f t="shared" si="17"/>
        <v>1681.6615899999999</v>
      </c>
      <c r="M569" s="106">
        <f t="shared" si="17"/>
        <v>27</v>
      </c>
      <c r="N569" s="106">
        <f t="shared" si="17"/>
        <v>125.69</v>
      </c>
      <c r="O569" s="18">
        <f t="shared" si="17"/>
        <v>3</v>
      </c>
      <c r="P569" s="18">
        <f t="shared" si="17"/>
        <v>15.45</v>
      </c>
    </row>
    <row r="570" spans="2:16" hidden="1"/>
    <row r="571" spans="2:16" ht="23.4" hidden="1" thickBot="1">
      <c r="B571" s="50" t="s">
        <v>77</v>
      </c>
    </row>
    <row r="572" spans="2:16" hidden="1">
      <c r="B572" s="310" t="s">
        <v>36</v>
      </c>
      <c r="C572" s="311"/>
      <c r="D572" s="311"/>
      <c r="E572" s="311"/>
      <c r="F572" s="311"/>
      <c r="G572" s="311"/>
      <c r="H572" s="311"/>
      <c r="I572" s="311"/>
      <c r="J572" s="311"/>
      <c r="K572" s="311"/>
      <c r="L572" s="311"/>
      <c r="M572" s="311"/>
      <c r="N572" s="312"/>
    </row>
    <row r="573" spans="2:16" ht="16.2" hidden="1" thickBot="1">
      <c r="B573" s="313"/>
      <c r="C573" s="314"/>
      <c r="D573" s="314"/>
      <c r="E573" s="314"/>
      <c r="F573" s="314"/>
      <c r="G573" s="314"/>
      <c r="H573" s="314"/>
      <c r="I573" s="314"/>
      <c r="J573" s="314"/>
      <c r="K573" s="314"/>
      <c r="L573" s="314"/>
      <c r="M573" s="314"/>
      <c r="N573" s="315"/>
    </row>
    <row r="574" spans="2:16" ht="25.2" hidden="1" thickBot="1">
      <c r="B574" s="53"/>
      <c r="C574" s="54"/>
      <c r="D574" s="54"/>
      <c r="E574" s="54"/>
      <c r="F574" s="54"/>
      <c r="G574" s="54"/>
      <c r="H574" s="54"/>
      <c r="I574" s="55"/>
      <c r="J574" s="55"/>
      <c r="K574" s="56" t="s">
        <v>26</v>
      </c>
      <c r="L574" s="54"/>
      <c r="M574" s="54"/>
      <c r="N574" s="57"/>
    </row>
    <row r="575" spans="2:16" ht="51" hidden="1" customHeight="1" thickBot="1">
      <c r="B575" s="58" t="s">
        <v>41</v>
      </c>
      <c r="C575" s="308" t="s">
        <v>38</v>
      </c>
      <c r="D575" s="309"/>
      <c r="E575" s="308" t="s">
        <v>37</v>
      </c>
      <c r="F575" s="309"/>
      <c r="G575" s="308" t="s">
        <v>39</v>
      </c>
      <c r="H575" s="309"/>
      <c r="I575" s="316" t="s">
        <v>116</v>
      </c>
      <c r="J575" s="317"/>
      <c r="K575" s="308" t="s">
        <v>117</v>
      </c>
      <c r="L575" s="309"/>
      <c r="M575" s="308" t="s">
        <v>118</v>
      </c>
      <c r="N575" s="309"/>
      <c r="O575" s="9" t="s">
        <v>25</v>
      </c>
    </row>
    <row r="576" spans="2:16" ht="22.8" hidden="1" thickBot="1">
      <c r="B576" s="59"/>
      <c r="C576" s="60" t="s">
        <v>4</v>
      </c>
      <c r="D576" s="61" t="s">
        <v>5</v>
      </c>
      <c r="E576" s="62" t="s">
        <v>4</v>
      </c>
      <c r="F576" s="63" t="s">
        <v>5</v>
      </c>
      <c r="G576" s="60" t="s">
        <v>4</v>
      </c>
      <c r="H576" s="61" t="s">
        <v>5</v>
      </c>
      <c r="I576" s="62" t="s">
        <v>4</v>
      </c>
      <c r="J576" s="64" t="s">
        <v>5</v>
      </c>
      <c r="K576" s="64" t="s">
        <v>4</v>
      </c>
      <c r="L576" s="61" t="s">
        <v>5</v>
      </c>
      <c r="M576" s="64" t="s">
        <v>4</v>
      </c>
      <c r="N576" s="63" t="s">
        <v>5</v>
      </c>
      <c r="O576" s="22" t="s">
        <v>4</v>
      </c>
      <c r="P576" s="22" t="s">
        <v>5</v>
      </c>
    </row>
    <row r="577" spans="2:16" ht="22.8" hidden="1" thickBot="1">
      <c r="B577" s="58" t="s">
        <v>42</v>
      </c>
      <c r="C577" s="169">
        <v>3</v>
      </c>
      <c r="D577" s="169">
        <v>15</v>
      </c>
      <c r="E577" s="169">
        <v>3</v>
      </c>
      <c r="F577" s="169">
        <v>11.02</v>
      </c>
      <c r="G577" s="169">
        <v>0</v>
      </c>
      <c r="H577" s="169">
        <v>0</v>
      </c>
      <c r="I577" s="169">
        <v>8</v>
      </c>
      <c r="J577" s="169">
        <v>57.65</v>
      </c>
      <c r="K577" s="169">
        <v>2</v>
      </c>
      <c r="L577" s="169">
        <v>24.84</v>
      </c>
      <c r="M577" s="169">
        <v>0</v>
      </c>
      <c r="N577" s="169">
        <v>0</v>
      </c>
      <c r="O577" s="170">
        <v>0</v>
      </c>
      <c r="P577" s="170">
        <v>0</v>
      </c>
    </row>
    <row r="578" spans="2:16" ht="22.8" hidden="1" thickBot="1">
      <c r="B578" s="58" t="s">
        <v>43</v>
      </c>
      <c r="C578" s="169">
        <v>0</v>
      </c>
      <c r="D578" s="169">
        <v>0</v>
      </c>
      <c r="E578" s="169">
        <v>0</v>
      </c>
      <c r="F578" s="169">
        <v>0</v>
      </c>
      <c r="G578" s="169">
        <v>0</v>
      </c>
      <c r="H578" s="169">
        <v>0</v>
      </c>
      <c r="I578" s="169">
        <v>4</v>
      </c>
      <c r="J578" s="169">
        <v>5.1100000000000003</v>
      </c>
      <c r="K578" s="169">
        <v>0</v>
      </c>
      <c r="L578" s="169">
        <v>0</v>
      </c>
      <c r="M578" s="169">
        <v>0</v>
      </c>
      <c r="N578" s="169">
        <v>0</v>
      </c>
      <c r="O578" s="170">
        <v>0</v>
      </c>
      <c r="P578" s="170">
        <v>0</v>
      </c>
    </row>
    <row r="579" spans="2:16" ht="22.8" hidden="1" thickBot="1">
      <c r="B579" s="58" t="s">
        <v>44</v>
      </c>
      <c r="C579" s="169"/>
      <c r="D579" s="169"/>
      <c r="E579" s="169"/>
      <c r="F579" s="169"/>
      <c r="G579" s="169"/>
      <c r="H579" s="169"/>
      <c r="I579" s="169"/>
      <c r="J579" s="169"/>
      <c r="K579" s="169"/>
      <c r="L579" s="169"/>
      <c r="M579" s="169"/>
      <c r="N579" s="169"/>
      <c r="O579" s="170"/>
      <c r="P579" s="170"/>
    </row>
    <row r="580" spans="2:16" ht="22.8" hidden="1" thickBot="1">
      <c r="B580" s="58" t="s">
        <v>45</v>
      </c>
      <c r="C580" s="169"/>
      <c r="D580" s="169"/>
      <c r="E580" s="169"/>
      <c r="F580" s="169"/>
      <c r="G580" s="169"/>
      <c r="H580" s="169"/>
      <c r="I580" s="169"/>
      <c r="J580" s="169"/>
      <c r="K580" s="169"/>
      <c r="L580" s="169"/>
      <c r="M580" s="169"/>
      <c r="N580" s="169"/>
      <c r="O580" s="170"/>
      <c r="P580" s="170"/>
    </row>
    <row r="581" spans="2:16" ht="22.8" hidden="1" thickBot="1">
      <c r="B581" s="58" t="s">
        <v>46</v>
      </c>
      <c r="C581" s="169">
        <v>0</v>
      </c>
      <c r="D581" s="169">
        <v>0</v>
      </c>
      <c r="E581" s="169">
        <v>0</v>
      </c>
      <c r="F581" s="169">
        <v>0</v>
      </c>
      <c r="G581" s="169">
        <v>0</v>
      </c>
      <c r="H581" s="169">
        <v>0</v>
      </c>
      <c r="I581" s="169">
        <v>2</v>
      </c>
      <c r="J581" s="169">
        <v>9.02</v>
      </c>
      <c r="K581" s="169">
        <v>1</v>
      </c>
      <c r="L581" s="169">
        <v>1.19</v>
      </c>
      <c r="M581" s="169">
        <v>0</v>
      </c>
      <c r="N581" s="169">
        <v>0</v>
      </c>
      <c r="O581" s="170">
        <v>0</v>
      </c>
      <c r="P581" s="170">
        <v>0</v>
      </c>
    </row>
    <row r="582" spans="2:16" ht="22.8" hidden="1" thickBot="1">
      <c r="B582" s="58" t="s">
        <v>47</v>
      </c>
      <c r="C582" s="169">
        <v>0</v>
      </c>
      <c r="D582" s="169">
        <v>0</v>
      </c>
      <c r="E582" s="169">
        <v>0</v>
      </c>
      <c r="F582" s="169">
        <v>0</v>
      </c>
      <c r="G582" s="169">
        <v>0</v>
      </c>
      <c r="H582" s="169">
        <v>0</v>
      </c>
      <c r="I582" s="169">
        <v>14</v>
      </c>
      <c r="J582" s="169">
        <v>95.32</v>
      </c>
      <c r="K582" s="169">
        <v>4</v>
      </c>
      <c r="L582" s="169">
        <v>24.87</v>
      </c>
      <c r="M582" s="169">
        <v>0</v>
      </c>
      <c r="N582" s="169">
        <v>0</v>
      </c>
      <c r="O582" s="170">
        <v>0</v>
      </c>
      <c r="P582" s="170">
        <v>0</v>
      </c>
    </row>
    <row r="583" spans="2:16" ht="22.8" hidden="1" thickBot="1">
      <c r="B583" s="58" t="s">
        <v>48</v>
      </c>
      <c r="C583" s="169">
        <v>1</v>
      </c>
      <c r="D583" s="169">
        <v>7</v>
      </c>
      <c r="E583" s="169">
        <v>1</v>
      </c>
      <c r="F583" s="169">
        <v>1.25</v>
      </c>
      <c r="G583" s="169">
        <v>1</v>
      </c>
      <c r="H583" s="169">
        <v>7</v>
      </c>
      <c r="I583" s="169">
        <v>1</v>
      </c>
      <c r="J583" s="169">
        <v>1.25</v>
      </c>
      <c r="K583" s="169">
        <v>1</v>
      </c>
      <c r="L583" s="169">
        <v>1.25</v>
      </c>
      <c r="M583" s="169">
        <v>0</v>
      </c>
      <c r="N583" s="169">
        <v>0</v>
      </c>
      <c r="O583" s="170">
        <v>0</v>
      </c>
      <c r="P583" s="170">
        <v>0</v>
      </c>
    </row>
    <row r="584" spans="2:16" ht="22.8" hidden="1" thickBot="1">
      <c r="B584" s="58" t="s">
        <v>49</v>
      </c>
      <c r="C584" s="169">
        <v>0</v>
      </c>
      <c r="D584" s="169">
        <v>0</v>
      </c>
      <c r="E584" s="169">
        <v>0</v>
      </c>
      <c r="F584" s="169">
        <v>0</v>
      </c>
      <c r="G584" s="223">
        <v>0</v>
      </c>
      <c r="H584" s="169">
        <v>0</v>
      </c>
      <c r="I584" s="169">
        <v>2</v>
      </c>
      <c r="J584" s="169">
        <v>9.6199999999999992</v>
      </c>
      <c r="K584" s="169">
        <v>1</v>
      </c>
      <c r="L584" s="169">
        <v>4.95</v>
      </c>
      <c r="M584" s="169">
        <v>0</v>
      </c>
      <c r="N584" s="169">
        <v>0</v>
      </c>
      <c r="O584" s="170">
        <v>0</v>
      </c>
      <c r="P584" s="170">
        <v>0</v>
      </c>
    </row>
    <row r="585" spans="2:16" ht="22.8" hidden="1" thickBot="1">
      <c r="B585" s="58" t="s">
        <v>50</v>
      </c>
      <c r="C585" s="169">
        <v>0</v>
      </c>
      <c r="D585" s="169">
        <v>0</v>
      </c>
      <c r="E585" s="169">
        <v>0</v>
      </c>
      <c r="F585" s="169">
        <v>0</v>
      </c>
      <c r="G585" s="169">
        <v>0</v>
      </c>
      <c r="H585" s="169">
        <v>0</v>
      </c>
      <c r="I585" s="169">
        <v>3</v>
      </c>
      <c r="J585" s="169">
        <v>45.66</v>
      </c>
      <c r="K585" s="169">
        <v>2</v>
      </c>
      <c r="L585" s="169">
        <v>35.58</v>
      </c>
      <c r="M585" s="169">
        <v>0</v>
      </c>
      <c r="N585" s="169">
        <v>0</v>
      </c>
      <c r="O585" s="170">
        <v>0</v>
      </c>
      <c r="P585" s="170">
        <v>0</v>
      </c>
    </row>
    <row r="586" spans="2:16" ht="22.8" hidden="1" thickBot="1">
      <c r="B586" s="58" t="s">
        <v>51</v>
      </c>
      <c r="C586" s="169">
        <v>0</v>
      </c>
      <c r="D586" s="169">
        <v>0</v>
      </c>
      <c r="E586" s="169">
        <v>0</v>
      </c>
      <c r="F586" s="169">
        <v>0</v>
      </c>
      <c r="G586" s="169">
        <v>0</v>
      </c>
      <c r="H586" s="169">
        <v>0</v>
      </c>
      <c r="I586" s="169">
        <v>2</v>
      </c>
      <c r="J586" s="169">
        <v>5.5</v>
      </c>
      <c r="K586" s="169">
        <v>1</v>
      </c>
      <c r="L586" s="169">
        <v>1.18</v>
      </c>
      <c r="M586" s="169">
        <v>0</v>
      </c>
      <c r="N586" s="169">
        <v>0</v>
      </c>
      <c r="O586" s="170">
        <v>0</v>
      </c>
      <c r="P586" s="170">
        <v>0</v>
      </c>
    </row>
    <row r="587" spans="2:16" ht="22.8" hidden="1" thickBot="1">
      <c r="B587" s="58" t="s">
        <v>52</v>
      </c>
      <c r="C587" s="169">
        <v>1</v>
      </c>
      <c r="D587" s="169">
        <v>7</v>
      </c>
      <c r="E587" s="169">
        <v>1</v>
      </c>
      <c r="F587" s="169">
        <v>4.83</v>
      </c>
      <c r="G587" s="169">
        <v>1</v>
      </c>
      <c r="H587" s="169">
        <v>7</v>
      </c>
      <c r="I587" s="169">
        <v>12</v>
      </c>
      <c r="J587" s="169">
        <v>63.31</v>
      </c>
      <c r="K587" s="169">
        <v>7</v>
      </c>
      <c r="L587" s="169">
        <v>42</v>
      </c>
      <c r="M587" s="169">
        <v>0</v>
      </c>
      <c r="N587" s="169">
        <v>0</v>
      </c>
      <c r="O587" s="170">
        <v>0</v>
      </c>
      <c r="P587" s="170">
        <v>0</v>
      </c>
    </row>
    <row r="588" spans="2:16" ht="22.8" hidden="1" thickBot="1">
      <c r="B588" s="58" t="s">
        <v>53</v>
      </c>
      <c r="C588" s="169">
        <v>0</v>
      </c>
      <c r="D588" s="169">
        <v>0</v>
      </c>
      <c r="E588" s="169">
        <v>0</v>
      </c>
      <c r="F588" s="169">
        <v>0</v>
      </c>
      <c r="G588" s="169">
        <v>0</v>
      </c>
      <c r="H588" s="169">
        <v>0</v>
      </c>
      <c r="I588" s="169">
        <v>4</v>
      </c>
      <c r="J588" s="169">
        <v>29.67</v>
      </c>
      <c r="K588" s="169">
        <v>2</v>
      </c>
      <c r="L588" s="169">
        <v>35.67</v>
      </c>
      <c r="M588" s="169">
        <v>0</v>
      </c>
      <c r="N588" s="169">
        <v>0</v>
      </c>
      <c r="O588" s="170">
        <v>0</v>
      </c>
      <c r="P588" s="170">
        <v>0</v>
      </c>
    </row>
    <row r="589" spans="2:16" ht="22.8" hidden="1" thickBot="1">
      <c r="B589" s="58" t="s">
        <v>54</v>
      </c>
      <c r="C589" s="169">
        <v>0</v>
      </c>
      <c r="D589" s="169">
        <v>0</v>
      </c>
      <c r="E589" s="169">
        <v>0</v>
      </c>
      <c r="F589" s="169">
        <v>0</v>
      </c>
      <c r="G589" s="169">
        <v>0</v>
      </c>
      <c r="H589" s="169">
        <v>0</v>
      </c>
      <c r="I589" s="169">
        <v>5</v>
      </c>
      <c r="J589" s="169">
        <v>13.36</v>
      </c>
      <c r="K589" s="169">
        <v>1</v>
      </c>
      <c r="L589" s="169">
        <v>1.81</v>
      </c>
      <c r="M589" s="169">
        <v>0</v>
      </c>
      <c r="N589" s="169">
        <v>0</v>
      </c>
      <c r="O589" s="170">
        <v>0</v>
      </c>
      <c r="P589" s="170">
        <v>0</v>
      </c>
    </row>
    <row r="590" spans="2:16" ht="22.8" hidden="1" thickBot="1">
      <c r="B590" s="58" t="s">
        <v>55</v>
      </c>
      <c r="C590" s="169">
        <v>5</v>
      </c>
      <c r="D590" s="169">
        <v>29.13</v>
      </c>
      <c r="E590" s="169">
        <v>5</v>
      </c>
      <c r="F590" s="169">
        <v>6.94</v>
      </c>
      <c r="G590" s="169">
        <v>2</v>
      </c>
      <c r="H590" s="169">
        <v>5.95</v>
      </c>
      <c r="I590" s="169">
        <v>21</v>
      </c>
      <c r="J590" s="169">
        <v>81.91</v>
      </c>
      <c r="K590" s="169">
        <v>9</v>
      </c>
      <c r="L590" s="169">
        <v>24.8</v>
      </c>
      <c r="M590" s="169">
        <v>0</v>
      </c>
      <c r="N590" s="169">
        <v>0</v>
      </c>
      <c r="O590" s="170">
        <v>0</v>
      </c>
      <c r="P590" s="170">
        <v>0</v>
      </c>
    </row>
    <row r="591" spans="2:16" ht="22.8" hidden="1" thickBot="1">
      <c r="B591" s="58" t="s">
        <v>89</v>
      </c>
      <c r="C591" s="169"/>
      <c r="D591" s="169"/>
      <c r="E591" s="169"/>
      <c r="F591" s="169"/>
      <c r="G591" s="169"/>
      <c r="H591" s="169"/>
      <c r="I591" s="169"/>
      <c r="J591" s="169"/>
      <c r="K591" s="169"/>
      <c r="L591" s="169"/>
      <c r="M591" s="169"/>
      <c r="N591" s="169"/>
      <c r="O591" s="170"/>
      <c r="P591" s="170"/>
    </row>
    <row r="592" spans="2:16" ht="22.8" hidden="1" thickBot="1">
      <c r="B592" s="58" t="s">
        <v>56</v>
      </c>
      <c r="C592" s="169"/>
      <c r="D592" s="169"/>
      <c r="E592" s="169"/>
      <c r="F592" s="169"/>
      <c r="G592" s="169"/>
      <c r="H592" s="169"/>
      <c r="I592" s="169"/>
      <c r="J592" s="169"/>
      <c r="K592" s="169"/>
      <c r="L592" s="169"/>
      <c r="M592" s="169"/>
      <c r="N592" s="169"/>
      <c r="O592" s="170"/>
      <c r="P592" s="170"/>
    </row>
    <row r="593" spans="2:16" ht="22.8" hidden="1" thickBot="1">
      <c r="B593" s="58" t="s">
        <v>57</v>
      </c>
      <c r="C593" s="169"/>
      <c r="D593" s="169"/>
      <c r="E593" s="169"/>
      <c r="F593" s="169"/>
      <c r="G593" s="169"/>
      <c r="H593" s="169"/>
      <c r="I593" s="169"/>
      <c r="J593" s="169"/>
      <c r="K593" s="169"/>
      <c r="L593" s="169"/>
      <c r="M593" s="169"/>
      <c r="N593" s="169"/>
      <c r="O593" s="170"/>
      <c r="P593" s="170"/>
    </row>
    <row r="594" spans="2:16" ht="22.8" hidden="1" thickBot="1">
      <c r="B594" s="58" t="s">
        <v>58</v>
      </c>
      <c r="C594" s="169"/>
      <c r="D594" s="169"/>
      <c r="E594" s="169"/>
      <c r="F594" s="169"/>
      <c r="G594" s="169"/>
      <c r="H594" s="169"/>
      <c r="I594" s="169"/>
      <c r="J594" s="169"/>
      <c r="K594" s="169"/>
      <c r="L594" s="169"/>
      <c r="M594" s="169"/>
      <c r="N594" s="169"/>
      <c r="O594" s="170"/>
      <c r="P594" s="170"/>
    </row>
    <row r="595" spans="2:16" ht="22.8" hidden="1" thickBot="1">
      <c r="B595" s="58" t="s">
        <v>59</v>
      </c>
      <c r="C595" s="169"/>
      <c r="D595" s="169"/>
      <c r="E595" s="169"/>
      <c r="F595" s="169"/>
      <c r="G595" s="169"/>
      <c r="H595" s="169"/>
      <c r="I595" s="169"/>
      <c r="J595" s="169"/>
      <c r="K595" s="169"/>
      <c r="L595" s="169"/>
      <c r="M595" s="169"/>
      <c r="N595" s="169"/>
      <c r="O595" s="170"/>
      <c r="P595" s="170"/>
    </row>
    <row r="596" spans="2:16" ht="22.8" hidden="1" thickBot="1">
      <c r="B596" s="58" t="s">
        <v>60</v>
      </c>
      <c r="C596" s="169"/>
      <c r="D596" s="169"/>
      <c r="E596" s="169"/>
      <c r="F596" s="169"/>
      <c r="G596" s="169"/>
      <c r="H596" s="169"/>
      <c r="I596" s="169"/>
      <c r="J596" s="169"/>
      <c r="K596" s="169"/>
      <c r="L596" s="169"/>
      <c r="M596" s="169"/>
      <c r="N596" s="169"/>
      <c r="O596" s="170"/>
      <c r="P596" s="170"/>
    </row>
    <row r="597" spans="2:16" ht="22.8" hidden="1" thickBot="1">
      <c r="B597" s="58" t="s">
        <v>61</v>
      </c>
      <c r="C597" s="169"/>
      <c r="D597" s="169"/>
      <c r="E597" s="169"/>
      <c r="F597" s="169"/>
      <c r="G597" s="169"/>
      <c r="H597" s="169"/>
      <c r="I597" s="169"/>
      <c r="J597" s="169"/>
      <c r="K597" s="169"/>
      <c r="L597" s="169"/>
      <c r="M597" s="169"/>
      <c r="N597" s="169"/>
      <c r="O597" s="170"/>
      <c r="P597" s="170"/>
    </row>
    <row r="598" spans="2:16" ht="22.8" hidden="1" thickBot="1">
      <c r="B598" s="58" t="s">
        <v>62</v>
      </c>
      <c r="C598" s="169">
        <v>0</v>
      </c>
      <c r="D598" s="169">
        <v>0</v>
      </c>
      <c r="E598" s="169">
        <v>0</v>
      </c>
      <c r="F598" s="169">
        <v>0</v>
      </c>
      <c r="G598" s="169">
        <v>0</v>
      </c>
      <c r="H598" s="169">
        <v>0</v>
      </c>
      <c r="I598" s="169">
        <v>5</v>
      </c>
      <c r="J598" s="169">
        <v>48.65</v>
      </c>
      <c r="K598" s="169">
        <v>0</v>
      </c>
      <c r="L598" s="169">
        <v>0</v>
      </c>
      <c r="M598" s="169">
        <v>0</v>
      </c>
      <c r="N598" s="169">
        <v>0</v>
      </c>
      <c r="O598" s="170">
        <v>0</v>
      </c>
      <c r="P598" s="170">
        <v>0</v>
      </c>
    </row>
    <row r="599" spans="2:16" ht="25.2" hidden="1" thickBot="1">
      <c r="B599" s="92" t="s">
        <v>7</v>
      </c>
      <c r="C599" s="106">
        <f t="shared" ref="C599:P599" si="18">SUM(C577:C598)</f>
        <v>10</v>
      </c>
      <c r="D599" s="106">
        <f t="shared" si="18"/>
        <v>58.129999999999995</v>
      </c>
      <c r="E599" s="106">
        <f t="shared" si="18"/>
        <v>10</v>
      </c>
      <c r="F599" s="106">
        <f t="shared" si="18"/>
        <v>24.040000000000003</v>
      </c>
      <c r="G599" s="106">
        <f t="shared" si="18"/>
        <v>4</v>
      </c>
      <c r="H599" s="106">
        <f t="shared" si="18"/>
        <v>19.95</v>
      </c>
      <c r="I599" s="106">
        <f t="shared" si="18"/>
        <v>83</v>
      </c>
      <c r="J599" s="106">
        <f t="shared" si="18"/>
        <v>466.03</v>
      </c>
      <c r="K599" s="106">
        <f t="shared" si="18"/>
        <v>31</v>
      </c>
      <c r="L599" s="106">
        <f t="shared" si="18"/>
        <v>198.14000000000004</v>
      </c>
      <c r="M599" s="106">
        <f t="shared" si="18"/>
        <v>0</v>
      </c>
      <c r="N599" s="106">
        <f t="shared" si="18"/>
        <v>0</v>
      </c>
      <c r="O599" s="18">
        <f t="shared" si="18"/>
        <v>0</v>
      </c>
      <c r="P599" s="18">
        <f t="shared" si="18"/>
        <v>0</v>
      </c>
    </row>
    <row r="600" spans="2:16" hidden="1"/>
    <row r="601" spans="2:16" ht="23.4" hidden="1" thickBot="1">
      <c r="B601" s="50" t="s">
        <v>78</v>
      </c>
    </row>
    <row r="602" spans="2:16" hidden="1">
      <c r="B602" s="310" t="s">
        <v>36</v>
      </c>
      <c r="C602" s="311"/>
      <c r="D602" s="311"/>
      <c r="E602" s="311"/>
      <c r="F602" s="311"/>
      <c r="G602" s="311"/>
      <c r="H602" s="311"/>
      <c r="I602" s="311"/>
      <c r="J602" s="311"/>
      <c r="K602" s="311"/>
      <c r="L602" s="311"/>
      <c r="M602" s="311"/>
      <c r="N602" s="312"/>
    </row>
    <row r="603" spans="2:16" ht="16.2" hidden="1" thickBot="1">
      <c r="B603" s="313"/>
      <c r="C603" s="314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5"/>
    </row>
    <row r="604" spans="2:16" ht="25.2" hidden="1" thickBot="1">
      <c r="B604" s="53"/>
      <c r="C604" s="54"/>
      <c r="D604" s="54"/>
      <c r="E604" s="54"/>
      <c r="F604" s="54"/>
      <c r="G604" s="54"/>
      <c r="H604" s="54"/>
      <c r="I604" s="55"/>
      <c r="J604" s="55"/>
      <c r="K604" s="56" t="s">
        <v>26</v>
      </c>
      <c r="L604" s="54"/>
      <c r="M604" s="54"/>
      <c r="N604" s="57"/>
    </row>
    <row r="605" spans="2:16" ht="22.8" hidden="1" thickBot="1">
      <c r="B605" s="58" t="s">
        <v>41</v>
      </c>
      <c r="C605" s="308" t="s">
        <v>38</v>
      </c>
      <c r="D605" s="309"/>
      <c r="E605" s="308" t="s">
        <v>37</v>
      </c>
      <c r="F605" s="309"/>
      <c r="G605" s="308" t="s">
        <v>39</v>
      </c>
      <c r="H605" s="309"/>
      <c r="I605" s="316" t="s">
        <v>116</v>
      </c>
      <c r="J605" s="317"/>
      <c r="K605" s="308" t="s">
        <v>117</v>
      </c>
      <c r="L605" s="309"/>
      <c r="M605" s="308" t="s">
        <v>118</v>
      </c>
      <c r="N605" s="309"/>
      <c r="O605" s="9" t="s">
        <v>25</v>
      </c>
    </row>
    <row r="606" spans="2:16" ht="22.8" hidden="1" thickBot="1">
      <c r="B606" s="59"/>
      <c r="C606" s="60" t="s">
        <v>4</v>
      </c>
      <c r="D606" s="61" t="s">
        <v>5</v>
      </c>
      <c r="E606" s="62" t="s">
        <v>4</v>
      </c>
      <c r="F606" s="63" t="s">
        <v>5</v>
      </c>
      <c r="G606" s="60" t="s">
        <v>4</v>
      </c>
      <c r="H606" s="61" t="s">
        <v>5</v>
      </c>
      <c r="I606" s="62" t="s">
        <v>4</v>
      </c>
      <c r="J606" s="64" t="s">
        <v>5</v>
      </c>
      <c r="K606" s="64" t="s">
        <v>4</v>
      </c>
      <c r="L606" s="61" t="s">
        <v>5</v>
      </c>
      <c r="M606" s="64" t="s">
        <v>4</v>
      </c>
      <c r="N606" s="63" t="s">
        <v>5</v>
      </c>
      <c r="O606" s="22" t="s">
        <v>4</v>
      </c>
      <c r="P606" s="22" t="s">
        <v>5</v>
      </c>
    </row>
    <row r="607" spans="2:16" ht="22.8" hidden="1" thickBot="1">
      <c r="B607" s="58" t="s">
        <v>42</v>
      </c>
      <c r="C607" s="109">
        <v>0</v>
      </c>
      <c r="D607" s="148">
        <v>0</v>
      </c>
      <c r="E607" s="111">
        <v>0</v>
      </c>
      <c r="F607" s="149">
        <v>0</v>
      </c>
      <c r="G607" s="113">
        <v>0</v>
      </c>
      <c r="H607" s="150">
        <v>0</v>
      </c>
      <c r="I607" s="115">
        <v>0</v>
      </c>
      <c r="J607" s="175">
        <v>0</v>
      </c>
      <c r="K607" s="117">
        <v>0</v>
      </c>
      <c r="L607" s="176">
        <v>0</v>
      </c>
      <c r="M607" s="119">
        <v>0</v>
      </c>
      <c r="N607" s="153">
        <v>0</v>
      </c>
      <c r="O607" s="28">
        <v>0</v>
      </c>
      <c r="P607" s="28">
        <v>0</v>
      </c>
    </row>
    <row r="608" spans="2:16" ht="22.8" hidden="1" thickBot="1">
      <c r="B608" s="58" t="s">
        <v>43</v>
      </c>
      <c r="C608" s="121">
        <v>0</v>
      </c>
      <c r="D608" s="154">
        <v>0</v>
      </c>
      <c r="E608" s="123">
        <v>0</v>
      </c>
      <c r="F608" s="155">
        <v>0</v>
      </c>
      <c r="G608" s="121">
        <v>0</v>
      </c>
      <c r="H608" s="154">
        <v>0</v>
      </c>
      <c r="I608" s="125">
        <v>0</v>
      </c>
      <c r="J608" s="177">
        <v>0</v>
      </c>
      <c r="K608" s="127">
        <v>0</v>
      </c>
      <c r="L608" s="159">
        <v>0</v>
      </c>
      <c r="M608" s="129">
        <v>0</v>
      </c>
      <c r="N608" s="158">
        <v>0</v>
      </c>
      <c r="O608" s="28">
        <v>0</v>
      </c>
      <c r="P608" s="28">
        <v>0</v>
      </c>
    </row>
    <row r="609" spans="2:16" ht="25.2" hidden="1" thickBot="1">
      <c r="B609" s="58" t="s">
        <v>44</v>
      </c>
      <c r="C609" s="121">
        <v>0</v>
      </c>
      <c r="D609" s="154">
        <v>0</v>
      </c>
      <c r="E609" s="123">
        <v>0</v>
      </c>
      <c r="F609" s="155">
        <v>0</v>
      </c>
      <c r="G609" s="121">
        <v>0</v>
      </c>
      <c r="H609" s="154">
        <v>0</v>
      </c>
      <c r="I609" s="125">
        <v>0</v>
      </c>
      <c r="J609" s="177">
        <v>0</v>
      </c>
      <c r="K609" s="127">
        <v>0</v>
      </c>
      <c r="L609" s="159">
        <v>0</v>
      </c>
      <c r="M609" s="129">
        <v>0</v>
      </c>
      <c r="N609" s="158">
        <v>0</v>
      </c>
      <c r="O609" s="30">
        <v>0</v>
      </c>
      <c r="P609" s="30">
        <v>0</v>
      </c>
    </row>
    <row r="610" spans="2:16" ht="25.2" hidden="1" thickBot="1">
      <c r="B610" s="58" t="s">
        <v>45</v>
      </c>
      <c r="C610" s="121">
        <v>0</v>
      </c>
      <c r="D610" s="154">
        <v>0</v>
      </c>
      <c r="E610" s="123">
        <v>0</v>
      </c>
      <c r="F610" s="155">
        <v>0</v>
      </c>
      <c r="G610" s="121">
        <v>0</v>
      </c>
      <c r="H610" s="154">
        <v>0</v>
      </c>
      <c r="I610" s="125">
        <v>0</v>
      </c>
      <c r="J610" s="177">
        <v>0</v>
      </c>
      <c r="K610" s="127">
        <v>0</v>
      </c>
      <c r="L610" s="159">
        <v>0</v>
      </c>
      <c r="M610" s="129">
        <v>0</v>
      </c>
      <c r="N610" s="158">
        <v>0</v>
      </c>
      <c r="O610" s="30">
        <v>0</v>
      </c>
      <c r="P610" s="30">
        <v>0</v>
      </c>
    </row>
    <row r="611" spans="2:16" ht="22.8" hidden="1" thickBot="1">
      <c r="B611" s="58" t="s">
        <v>46</v>
      </c>
      <c r="C611" s="121">
        <v>0</v>
      </c>
      <c r="D611" s="154">
        <v>0</v>
      </c>
      <c r="E611" s="123">
        <v>0</v>
      </c>
      <c r="F611" s="155">
        <v>0</v>
      </c>
      <c r="G611" s="121">
        <v>0</v>
      </c>
      <c r="H611" s="154">
        <v>0</v>
      </c>
      <c r="I611" s="125">
        <v>0</v>
      </c>
      <c r="J611" s="177">
        <v>0</v>
      </c>
      <c r="K611" s="127">
        <v>0</v>
      </c>
      <c r="L611" s="159">
        <v>0</v>
      </c>
      <c r="M611" s="129">
        <v>0</v>
      </c>
      <c r="N611" s="158">
        <v>0</v>
      </c>
      <c r="O611" s="28">
        <v>0</v>
      </c>
      <c r="P611" s="28">
        <v>0</v>
      </c>
    </row>
    <row r="612" spans="2:16" ht="25.2" hidden="1" thickBot="1">
      <c r="B612" s="58" t="s">
        <v>47</v>
      </c>
      <c r="C612" s="127">
        <v>0</v>
      </c>
      <c r="D612" s="159">
        <v>0</v>
      </c>
      <c r="E612" s="131">
        <v>0</v>
      </c>
      <c r="F612" s="158">
        <v>0</v>
      </c>
      <c r="G612" s="127">
        <v>0</v>
      </c>
      <c r="H612" s="159">
        <v>0</v>
      </c>
      <c r="I612" s="125">
        <v>0</v>
      </c>
      <c r="J612" s="177">
        <v>0</v>
      </c>
      <c r="K612" s="127">
        <v>0</v>
      </c>
      <c r="L612" s="159">
        <v>0</v>
      </c>
      <c r="M612" s="129">
        <v>0</v>
      </c>
      <c r="N612" s="158">
        <v>0</v>
      </c>
      <c r="O612" s="30">
        <v>0</v>
      </c>
      <c r="P612" s="30">
        <v>0</v>
      </c>
    </row>
    <row r="613" spans="2:16" ht="25.2" hidden="1" thickBot="1">
      <c r="B613" s="58" t="s">
        <v>48</v>
      </c>
      <c r="C613" s="121">
        <v>0</v>
      </c>
      <c r="D613" s="154">
        <v>0</v>
      </c>
      <c r="E613" s="123">
        <v>0</v>
      </c>
      <c r="F613" s="155">
        <v>0</v>
      </c>
      <c r="G613" s="121">
        <v>0</v>
      </c>
      <c r="H613" s="154">
        <v>0</v>
      </c>
      <c r="I613" s="125">
        <v>0</v>
      </c>
      <c r="J613" s="177">
        <v>0</v>
      </c>
      <c r="K613" s="127">
        <v>0</v>
      </c>
      <c r="L613" s="159">
        <v>0</v>
      </c>
      <c r="M613" s="129">
        <v>0</v>
      </c>
      <c r="N613" s="158">
        <v>0</v>
      </c>
      <c r="O613" s="30">
        <v>0</v>
      </c>
      <c r="P613" s="30">
        <v>0</v>
      </c>
    </row>
    <row r="614" spans="2:16" ht="25.2" hidden="1" thickBot="1">
      <c r="B614" s="58" t="s">
        <v>49</v>
      </c>
      <c r="C614" s="121">
        <v>0</v>
      </c>
      <c r="D614" s="154">
        <v>0</v>
      </c>
      <c r="E614" s="123">
        <v>0</v>
      </c>
      <c r="F614" s="155">
        <v>0</v>
      </c>
      <c r="G614" s="121">
        <v>0</v>
      </c>
      <c r="H614" s="154">
        <v>0</v>
      </c>
      <c r="I614" s="125">
        <v>0</v>
      </c>
      <c r="J614" s="177">
        <v>0</v>
      </c>
      <c r="K614" s="127">
        <v>0</v>
      </c>
      <c r="L614" s="159">
        <v>0</v>
      </c>
      <c r="M614" s="129">
        <v>0</v>
      </c>
      <c r="N614" s="158">
        <v>0</v>
      </c>
      <c r="O614" s="30">
        <v>0</v>
      </c>
      <c r="P614" s="30">
        <v>0</v>
      </c>
    </row>
    <row r="615" spans="2:16" ht="25.2" hidden="1" thickBot="1">
      <c r="B615" s="58" t="s">
        <v>50</v>
      </c>
      <c r="C615" s="121">
        <v>1</v>
      </c>
      <c r="D615" s="154">
        <v>15.8</v>
      </c>
      <c r="E615" s="123">
        <v>0</v>
      </c>
      <c r="F615" s="155">
        <v>0</v>
      </c>
      <c r="G615" s="121">
        <v>0</v>
      </c>
      <c r="H615" s="154">
        <v>0</v>
      </c>
      <c r="I615" s="115">
        <v>1</v>
      </c>
      <c r="J615" s="177">
        <v>3.99</v>
      </c>
      <c r="K615" s="127">
        <v>0</v>
      </c>
      <c r="L615" s="159">
        <v>0</v>
      </c>
      <c r="M615" s="129">
        <v>0</v>
      </c>
      <c r="N615" s="158">
        <v>0</v>
      </c>
      <c r="O615" s="30">
        <v>0</v>
      </c>
      <c r="P615" s="30">
        <v>0</v>
      </c>
    </row>
    <row r="616" spans="2:16" ht="22.8" hidden="1" thickBot="1">
      <c r="B616" s="58" t="s">
        <v>51</v>
      </c>
      <c r="C616" s="121">
        <v>0</v>
      </c>
      <c r="D616" s="154">
        <v>0</v>
      </c>
      <c r="E616" s="123">
        <v>0</v>
      </c>
      <c r="F616" s="155">
        <v>0</v>
      </c>
      <c r="G616" s="121">
        <v>0</v>
      </c>
      <c r="H616" s="154">
        <v>0</v>
      </c>
      <c r="I616" s="125">
        <v>0</v>
      </c>
      <c r="J616" s="177">
        <v>0</v>
      </c>
      <c r="K616" s="127">
        <v>0</v>
      </c>
      <c r="L616" s="159">
        <v>0</v>
      </c>
      <c r="M616" s="129">
        <v>0</v>
      </c>
      <c r="N616" s="158">
        <v>0</v>
      </c>
      <c r="O616" s="28">
        <v>0</v>
      </c>
      <c r="P616" s="28">
        <v>0</v>
      </c>
    </row>
    <row r="617" spans="2:16" ht="25.2" hidden="1" thickBot="1">
      <c r="B617" s="58" t="s">
        <v>52</v>
      </c>
      <c r="C617" s="121">
        <v>0</v>
      </c>
      <c r="D617" s="154">
        <v>0</v>
      </c>
      <c r="E617" s="123">
        <v>0</v>
      </c>
      <c r="F617" s="155">
        <v>0</v>
      </c>
      <c r="G617" s="121">
        <v>0</v>
      </c>
      <c r="H617" s="154">
        <v>0</v>
      </c>
      <c r="I617" s="125">
        <v>2</v>
      </c>
      <c r="J617" s="177">
        <v>14.08</v>
      </c>
      <c r="K617" s="127">
        <v>0</v>
      </c>
      <c r="L617" s="159">
        <v>0</v>
      </c>
      <c r="M617" s="129">
        <v>0</v>
      </c>
      <c r="N617" s="158">
        <v>0</v>
      </c>
      <c r="O617" s="30">
        <v>0</v>
      </c>
      <c r="P617" s="30">
        <v>0</v>
      </c>
    </row>
    <row r="618" spans="2:16" ht="25.2" hidden="1" thickBot="1">
      <c r="B618" s="58" t="s">
        <v>53</v>
      </c>
      <c r="C618" s="121">
        <v>0</v>
      </c>
      <c r="D618" s="154">
        <v>0</v>
      </c>
      <c r="E618" s="123">
        <v>0</v>
      </c>
      <c r="F618" s="155">
        <v>0</v>
      </c>
      <c r="G618" s="121">
        <v>0</v>
      </c>
      <c r="H618" s="154">
        <v>0</v>
      </c>
      <c r="I618" s="125">
        <v>0</v>
      </c>
      <c r="J618" s="177">
        <v>0</v>
      </c>
      <c r="K618" s="127">
        <v>0</v>
      </c>
      <c r="L618" s="159">
        <v>0</v>
      </c>
      <c r="M618" s="129">
        <v>0</v>
      </c>
      <c r="N618" s="158">
        <v>0</v>
      </c>
      <c r="O618" s="30">
        <v>0</v>
      </c>
      <c r="P618" s="30">
        <v>0</v>
      </c>
    </row>
    <row r="619" spans="2:16" ht="22.8" hidden="1" thickBot="1">
      <c r="B619" s="58" t="s">
        <v>54</v>
      </c>
      <c r="C619" s="121">
        <v>0</v>
      </c>
      <c r="D619" s="154">
        <v>0</v>
      </c>
      <c r="E619" s="123">
        <v>0</v>
      </c>
      <c r="F619" s="155">
        <v>0</v>
      </c>
      <c r="G619" s="121">
        <v>0</v>
      </c>
      <c r="H619" s="154">
        <v>0</v>
      </c>
      <c r="I619" s="125">
        <v>0</v>
      </c>
      <c r="J619" s="177">
        <v>0</v>
      </c>
      <c r="K619" s="127">
        <v>0</v>
      </c>
      <c r="L619" s="159">
        <v>0</v>
      </c>
      <c r="M619" s="129">
        <v>0</v>
      </c>
      <c r="N619" s="158">
        <v>0</v>
      </c>
      <c r="O619" s="28">
        <v>0</v>
      </c>
      <c r="P619" s="28">
        <v>0</v>
      </c>
    </row>
    <row r="620" spans="2:16" ht="25.2" hidden="1" thickBot="1">
      <c r="B620" s="58" t="s">
        <v>55</v>
      </c>
      <c r="C620" s="121">
        <v>0</v>
      </c>
      <c r="D620" s="154">
        <v>0</v>
      </c>
      <c r="E620" s="123">
        <v>0</v>
      </c>
      <c r="F620" s="155">
        <v>0</v>
      </c>
      <c r="G620" s="121">
        <v>0</v>
      </c>
      <c r="H620" s="154">
        <v>0</v>
      </c>
      <c r="I620" s="125">
        <v>0</v>
      </c>
      <c r="J620" s="177">
        <v>0</v>
      </c>
      <c r="K620" s="127">
        <v>0</v>
      </c>
      <c r="L620" s="159">
        <v>0</v>
      </c>
      <c r="M620" s="129">
        <v>0</v>
      </c>
      <c r="N620" s="158">
        <v>0</v>
      </c>
      <c r="O620" s="30">
        <v>0</v>
      </c>
      <c r="P620" s="30">
        <v>0</v>
      </c>
    </row>
    <row r="621" spans="2:16" ht="25.2" hidden="1" thickBot="1">
      <c r="B621" s="58" t="s">
        <v>89</v>
      </c>
      <c r="C621" s="121">
        <v>0</v>
      </c>
      <c r="D621" s="154">
        <v>0</v>
      </c>
      <c r="E621" s="123">
        <v>0</v>
      </c>
      <c r="F621" s="155">
        <v>0</v>
      </c>
      <c r="G621" s="121">
        <v>0</v>
      </c>
      <c r="H621" s="154">
        <v>0</v>
      </c>
      <c r="I621" s="125">
        <v>0</v>
      </c>
      <c r="J621" s="177">
        <v>0</v>
      </c>
      <c r="K621" s="127">
        <v>0</v>
      </c>
      <c r="L621" s="159">
        <v>0</v>
      </c>
      <c r="M621" s="129">
        <v>0</v>
      </c>
      <c r="N621" s="158">
        <v>0</v>
      </c>
      <c r="O621" s="30">
        <v>0</v>
      </c>
      <c r="P621" s="30">
        <v>0</v>
      </c>
    </row>
    <row r="622" spans="2:16" ht="25.2" hidden="1" thickBot="1">
      <c r="B622" s="58" t="s">
        <v>56</v>
      </c>
      <c r="C622" s="121">
        <v>0</v>
      </c>
      <c r="D622" s="154">
        <v>0</v>
      </c>
      <c r="E622" s="123">
        <v>0</v>
      </c>
      <c r="F622" s="155">
        <v>0</v>
      </c>
      <c r="G622" s="121">
        <v>0</v>
      </c>
      <c r="H622" s="154">
        <v>0</v>
      </c>
      <c r="I622" s="125">
        <v>0</v>
      </c>
      <c r="J622" s="177">
        <v>0</v>
      </c>
      <c r="K622" s="127">
        <v>0</v>
      </c>
      <c r="L622" s="159">
        <v>0</v>
      </c>
      <c r="M622" s="129">
        <v>0</v>
      </c>
      <c r="N622" s="158">
        <v>0</v>
      </c>
      <c r="O622" s="30">
        <v>0</v>
      </c>
      <c r="P622" s="30">
        <v>0</v>
      </c>
    </row>
    <row r="623" spans="2:16" ht="25.2" hidden="1" thickBot="1">
      <c r="B623" s="58" t="s">
        <v>57</v>
      </c>
      <c r="C623" s="121">
        <v>0</v>
      </c>
      <c r="D623" s="154">
        <v>0</v>
      </c>
      <c r="E623" s="123">
        <v>0</v>
      </c>
      <c r="F623" s="155">
        <v>0</v>
      </c>
      <c r="G623" s="121">
        <v>0</v>
      </c>
      <c r="H623" s="154">
        <v>0</v>
      </c>
      <c r="I623" s="125">
        <v>0</v>
      </c>
      <c r="J623" s="177">
        <v>0</v>
      </c>
      <c r="K623" s="127">
        <v>0</v>
      </c>
      <c r="L623" s="159">
        <v>0</v>
      </c>
      <c r="M623" s="129">
        <v>0</v>
      </c>
      <c r="N623" s="158">
        <v>0</v>
      </c>
      <c r="O623" s="30">
        <v>0</v>
      </c>
      <c r="P623" s="30">
        <v>0</v>
      </c>
    </row>
    <row r="624" spans="2:16" ht="25.2" hidden="1" thickBot="1">
      <c r="B624" s="58" t="s">
        <v>58</v>
      </c>
      <c r="C624" s="121">
        <v>0</v>
      </c>
      <c r="D624" s="154">
        <v>0</v>
      </c>
      <c r="E624" s="123">
        <v>0</v>
      </c>
      <c r="F624" s="155">
        <v>0</v>
      </c>
      <c r="G624" s="121">
        <v>0</v>
      </c>
      <c r="H624" s="154">
        <v>0</v>
      </c>
      <c r="I624" s="125">
        <v>0</v>
      </c>
      <c r="J624" s="177">
        <v>0</v>
      </c>
      <c r="K624" s="127">
        <v>0</v>
      </c>
      <c r="L624" s="159">
        <v>0</v>
      </c>
      <c r="M624" s="129">
        <v>0</v>
      </c>
      <c r="N624" s="158">
        <v>0</v>
      </c>
      <c r="O624" s="30">
        <v>0</v>
      </c>
      <c r="P624" s="30">
        <v>0</v>
      </c>
    </row>
    <row r="625" spans="2:16" ht="25.2" hidden="1" thickBot="1">
      <c r="B625" s="58" t="s">
        <v>59</v>
      </c>
      <c r="C625" s="132">
        <v>0</v>
      </c>
      <c r="D625" s="160">
        <v>0</v>
      </c>
      <c r="E625" s="132">
        <v>0</v>
      </c>
      <c r="F625" s="160">
        <v>0</v>
      </c>
      <c r="G625" s="132">
        <v>0</v>
      </c>
      <c r="H625" s="160">
        <v>0</v>
      </c>
      <c r="I625" s="132">
        <v>0</v>
      </c>
      <c r="J625" s="162">
        <v>0</v>
      </c>
      <c r="K625" s="132">
        <v>0</v>
      </c>
      <c r="L625" s="179">
        <v>0</v>
      </c>
      <c r="M625" s="132">
        <v>0</v>
      </c>
      <c r="N625" s="162">
        <v>0</v>
      </c>
      <c r="O625" s="31">
        <v>0</v>
      </c>
      <c r="P625" s="31">
        <v>0</v>
      </c>
    </row>
    <row r="626" spans="2:16" ht="25.2" hidden="1" thickBot="1">
      <c r="B626" s="58" t="s">
        <v>60</v>
      </c>
      <c r="C626" s="136">
        <v>0</v>
      </c>
      <c r="D626" s="163">
        <v>0</v>
      </c>
      <c r="E626" s="138">
        <v>0</v>
      </c>
      <c r="F626" s="164">
        <v>0</v>
      </c>
      <c r="G626" s="136">
        <v>0</v>
      </c>
      <c r="H626" s="163">
        <v>0</v>
      </c>
      <c r="I626" s="140">
        <v>0</v>
      </c>
      <c r="J626" s="180">
        <v>0</v>
      </c>
      <c r="K626" s="142">
        <v>0</v>
      </c>
      <c r="L626" s="181">
        <v>0</v>
      </c>
      <c r="M626" s="144">
        <v>0</v>
      </c>
      <c r="N626" s="167">
        <v>0</v>
      </c>
      <c r="O626" s="30">
        <v>0</v>
      </c>
      <c r="P626" s="30">
        <v>0</v>
      </c>
    </row>
    <row r="627" spans="2:16" ht="25.2" hidden="1" thickBot="1">
      <c r="B627" s="58" t="s">
        <v>61</v>
      </c>
      <c r="C627" s="121">
        <v>0</v>
      </c>
      <c r="D627" s="154">
        <v>0</v>
      </c>
      <c r="E627" s="123">
        <v>0</v>
      </c>
      <c r="F627" s="155">
        <v>0</v>
      </c>
      <c r="G627" s="121">
        <v>0</v>
      </c>
      <c r="H627" s="154">
        <v>0</v>
      </c>
      <c r="I627" s="125">
        <v>0</v>
      </c>
      <c r="J627" s="177">
        <v>0</v>
      </c>
      <c r="K627" s="127">
        <v>0</v>
      </c>
      <c r="L627" s="159">
        <v>0</v>
      </c>
      <c r="M627" s="129">
        <v>0</v>
      </c>
      <c r="N627" s="158">
        <v>0</v>
      </c>
      <c r="O627" s="30">
        <v>0</v>
      </c>
      <c r="P627" s="30">
        <v>0</v>
      </c>
    </row>
    <row r="628" spans="2:16" ht="25.2" hidden="1" thickBot="1">
      <c r="B628" s="58" t="s">
        <v>62</v>
      </c>
      <c r="C628" s="121">
        <v>0</v>
      </c>
      <c r="D628" s="154">
        <v>0</v>
      </c>
      <c r="E628" s="123">
        <v>0</v>
      </c>
      <c r="F628" s="155">
        <v>0</v>
      </c>
      <c r="G628" s="121">
        <v>0</v>
      </c>
      <c r="H628" s="154">
        <v>0</v>
      </c>
      <c r="I628" s="125">
        <v>0</v>
      </c>
      <c r="J628" s="177">
        <v>0</v>
      </c>
      <c r="K628" s="127">
        <v>0</v>
      </c>
      <c r="L628" s="159">
        <v>0</v>
      </c>
      <c r="M628" s="129">
        <v>0</v>
      </c>
      <c r="N628" s="158">
        <v>0</v>
      </c>
      <c r="O628" s="30">
        <v>0</v>
      </c>
      <c r="P628" s="30">
        <v>0</v>
      </c>
    </row>
    <row r="629" spans="2:16" ht="25.2" hidden="1" thickBot="1">
      <c r="B629" s="92" t="s">
        <v>7</v>
      </c>
      <c r="C629" s="106">
        <f t="shared" ref="C629:P629" si="19">SUM(C607:C628)</f>
        <v>1</v>
      </c>
      <c r="D629" s="106">
        <f t="shared" si="19"/>
        <v>15.8</v>
      </c>
      <c r="E629" s="106">
        <f t="shared" si="19"/>
        <v>0</v>
      </c>
      <c r="F629" s="106">
        <f t="shared" si="19"/>
        <v>0</v>
      </c>
      <c r="G629" s="106">
        <f t="shared" si="19"/>
        <v>0</v>
      </c>
      <c r="H629" s="106">
        <f t="shared" si="19"/>
        <v>0</v>
      </c>
      <c r="I629" s="106">
        <f t="shared" si="19"/>
        <v>3</v>
      </c>
      <c r="J629" s="106">
        <f t="shared" si="19"/>
        <v>18.07</v>
      </c>
      <c r="K629" s="106">
        <f t="shared" si="19"/>
        <v>0</v>
      </c>
      <c r="L629" s="106">
        <f t="shared" si="19"/>
        <v>0</v>
      </c>
      <c r="M629" s="106">
        <f t="shared" si="19"/>
        <v>0</v>
      </c>
      <c r="N629" s="106">
        <f t="shared" si="19"/>
        <v>0</v>
      </c>
      <c r="O629" s="18">
        <f t="shared" si="19"/>
        <v>0</v>
      </c>
      <c r="P629" s="18">
        <f t="shared" si="19"/>
        <v>0</v>
      </c>
    </row>
    <row r="630" spans="2:16" hidden="1"/>
    <row r="631" spans="2:16" ht="23.4" hidden="1" thickBot="1">
      <c r="B631" s="50" t="s">
        <v>79</v>
      </c>
    </row>
    <row r="632" spans="2:16" hidden="1">
      <c r="B632" s="310" t="s">
        <v>36</v>
      </c>
      <c r="C632" s="311"/>
      <c r="D632" s="311"/>
      <c r="E632" s="311"/>
      <c r="F632" s="311"/>
      <c r="G632" s="311"/>
      <c r="H632" s="311"/>
      <c r="I632" s="311"/>
      <c r="J632" s="311"/>
      <c r="K632" s="311"/>
      <c r="L632" s="311"/>
      <c r="M632" s="311"/>
      <c r="N632" s="312"/>
    </row>
    <row r="633" spans="2:16" ht="16.2" hidden="1" thickBot="1">
      <c r="B633" s="313"/>
      <c r="C633" s="314"/>
      <c r="D633" s="314"/>
      <c r="E633" s="314"/>
      <c r="F633" s="314"/>
      <c r="G633" s="314"/>
      <c r="H633" s="314"/>
      <c r="I633" s="314"/>
      <c r="J633" s="314"/>
      <c r="K633" s="314"/>
      <c r="L633" s="314"/>
      <c r="M633" s="314"/>
      <c r="N633" s="315"/>
    </row>
    <row r="634" spans="2:16" ht="25.2" hidden="1" thickBot="1">
      <c r="B634" s="53"/>
      <c r="C634" s="54"/>
      <c r="D634" s="54"/>
      <c r="E634" s="54"/>
      <c r="F634" s="54"/>
      <c r="G634" s="54"/>
      <c r="H634" s="54"/>
      <c r="I634" s="55"/>
      <c r="J634" s="55"/>
      <c r="K634" s="56" t="s">
        <v>26</v>
      </c>
      <c r="L634" s="54"/>
      <c r="M634" s="54"/>
      <c r="N634" s="57"/>
    </row>
    <row r="635" spans="2:16" ht="22.8" hidden="1" thickBot="1">
      <c r="B635" s="58" t="s">
        <v>41</v>
      </c>
      <c r="C635" s="308" t="s">
        <v>38</v>
      </c>
      <c r="D635" s="309"/>
      <c r="E635" s="308" t="s">
        <v>37</v>
      </c>
      <c r="F635" s="309"/>
      <c r="G635" s="308" t="s">
        <v>39</v>
      </c>
      <c r="H635" s="309"/>
      <c r="I635" s="316" t="s">
        <v>116</v>
      </c>
      <c r="J635" s="317"/>
      <c r="K635" s="308" t="s">
        <v>117</v>
      </c>
      <c r="L635" s="309"/>
      <c r="M635" s="308" t="s">
        <v>118</v>
      </c>
      <c r="N635" s="309"/>
      <c r="O635" s="9" t="s">
        <v>25</v>
      </c>
    </row>
    <row r="636" spans="2:16" ht="22.8" hidden="1" thickBot="1">
      <c r="B636" s="59"/>
      <c r="C636" s="60" t="s">
        <v>4</v>
      </c>
      <c r="D636" s="61" t="s">
        <v>5</v>
      </c>
      <c r="E636" s="62" t="s">
        <v>4</v>
      </c>
      <c r="F636" s="63" t="s">
        <v>5</v>
      </c>
      <c r="G636" s="60" t="s">
        <v>4</v>
      </c>
      <c r="H636" s="61" t="s">
        <v>5</v>
      </c>
      <c r="I636" s="62" t="s">
        <v>4</v>
      </c>
      <c r="J636" s="64" t="s">
        <v>5</v>
      </c>
      <c r="K636" s="64" t="s">
        <v>4</v>
      </c>
      <c r="L636" s="61" t="s">
        <v>5</v>
      </c>
      <c r="M636" s="64" t="s">
        <v>4</v>
      </c>
      <c r="N636" s="63" t="s">
        <v>5</v>
      </c>
      <c r="O636" s="22" t="s">
        <v>4</v>
      </c>
      <c r="P636" s="22" t="s">
        <v>5</v>
      </c>
    </row>
    <row r="637" spans="2:16" ht="22.8" hidden="1" thickBot="1">
      <c r="B637" s="58" t="s">
        <v>42</v>
      </c>
      <c r="C637" s="109">
        <v>0</v>
      </c>
      <c r="D637" s="148">
        <v>0</v>
      </c>
      <c r="E637" s="111">
        <v>0</v>
      </c>
      <c r="F637" s="149">
        <v>0</v>
      </c>
      <c r="G637" s="113">
        <v>0</v>
      </c>
      <c r="H637" s="150">
        <v>0</v>
      </c>
      <c r="I637" s="115">
        <v>3</v>
      </c>
      <c r="J637" s="224">
        <v>5.7336095999999994</v>
      </c>
      <c r="K637" s="117">
        <v>0</v>
      </c>
      <c r="L637" s="225">
        <v>0</v>
      </c>
      <c r="M637" s="226">
        <v>0</v>
      </c>
      <c r="N637" s="227">
        <v>0</v>
      </c>
      <c r="O637" s="28">
        <v>0</v>
      </c>
      <c r="P637" s="28">
        <v>0</v>
      </c>
    </row>
    <row r="638" spans="2:16" ht="22.8" hidden="1" thickBot="1">
      <c r="B638" s="58" t="s">
        <v>43</v>
      </c>
      <c r="C638" s="121">
        <v>0</v>
      </c>
      <c r="D638" s="154">
        <v>0</v>
      </c>
      <c r="E638" s="123">
        <v>0</v>
      </c>
      <c r="F638" s="155">
        <v>0</v>
      </c>
      <c r="G638" s="121">
        <v>0</v>
      </c>
      <c r="H638" s="154">
        <v>0</v>
      </c>
      <c r="I638" s="125">
        <v>0</v>
      </c>
      <c r="J638" s="228">
        <v>0</v>
      </c>
      <c r="K638" s="127">
        <v>0</v>
      </c>
      <c r="L638" s="229">
        <v>0</v>
      </c>
      <c r="M638" s="230">
        <v>0</v>
      </c>
      <c r="N638" s="231">
        <v>0</v>
      </c>
      <c r="O638" s="28">
        <v>0</v>
      </c>
      <c r="P638" s="28">
        <v>0</v>
      </c>
    </row>
    <row r="639" spans="2:16" ht="25.2" hidden="1" thickBot="1">
      <c r="B639" s="58" t="s">
        <v>44</v>
      </c>
      <c r="C639" s="121">
        <v>0</v>
      </c>
      <c r="D639" s="154">
        <v>0</v>
      </c>
      <c r="E639" s="123">
        <v>0</v>
      </c>
      <c r="F639" s="155">
        <v>0</v>
      </c>
      <c r="G639" s="121">
        <v>0</v>
      </c>
      <c r="H639" s="154">
        <v>0</v>
      </c>
      <c r="I639" s="125">
        <v>1</v>
      </c>
      <c r="J639" s="228">
        <v>2.9058312000000002</v>
      </c>
      <c r="K639" s="127">
        <v>0</v>
      </c>
      <c r="L639" s="229">
        <v>0</v>
      </c>
      <c r="M639" s="230">
        <v>0</v>
      </c>
      <c r="N639" s="231">
        <v>0</v>
      </c>
      <c r="O639" s="30">
        <v>0</v>
      </c>
      <c r="P639" s="30">
        <v>0</v>
      </c>
    </row>
    <row r="640" spans="2:16" ht="25.2" hidden="1" thickBot="1">
      <c r="B640" s="58" t="s">
        <v>45</v>
      </c>
      <c r="C640" s="121">
        <v>0</v>
      </c>
      <c r="D640" s="154">
        <v>0</v>
      </c>
      <c r="E640" s="123">
        <v>0</v>
      </c>
      <c r="F640" s="155">
        <v>0</v>
      </c>
      <c r="G640" s="121">
        <v>0</v>
      </c>
      <c r="H640" s="154">
        <v>0</v>
      </c>
      <c r="I640" s="125">
        <v>0</v>
      </c>
      <c r="J640" s="228">
        <v>0</v>
      </c>
      <c r="K640" s="127">
        <v>0</v>
      </c>
      <c r="L640" s="229">
        <v>0</v>
      </c>
      <c r="M640" s="230">
        <v>0</v>
      </c>
      <c r="N640" s="231">
        <v>0</v>
      </c>
      <c r="O640" s="30">
        <v>0</v>
      </c>
      <c r="P640" s="30">
        <v>0</v>
      </c>
    </row>
    <row r="641" spans="2:16" ht="22.8" hidden="1" thickBot="1">
      <c r="B641" s="58" t="s">
        <v>46</v>
      </c>
      <c r="C641" s="121">
        <v>0</v>
      </c>
      <c r="D641" s="154">
        <v>0</v>
      </c>
      <c r="E641" s="123">
        <v>0</v>
      </c>
      <c r="F641" s="155">
        <v>0</v>
      </c>
      <c r="G641" s="121">
        <v>0</v>
      </c>
      <c r="H641" s="154">
        <v>0</v>
      </c>
      <c r="I641" s="125">
        <v>1</v>
      </c>
      <c r="J641" s="228">
        <v>0.32619320000000002</v>
      </c>
      <c r="K641" s="127">
        <v>1</v>
      </c>
      <c r="L641" s="229">
        <v>0.32619320000000002</v>
      </c>
      <c r="M641" s="230">
        <v>0</v>
      </c>
      <c r="N641" s="231">
        <v>0</v>
      </c>
      <c r="O641" s="28">
        <v>0</v>
      </c>
      <c r="P641" s="28">
        <v>0</v>
      </c>
    </row>
    <row r="642" spans="2:16" ht="25.2" hidden="1" thickBot="1">
      <c r="B642" s="58" t="s">
        <v>47</v>
      </c>
      <c r="C642" s="127">
        <v>0</v>
      </c>
      <c r="D642" s="159">
        <v>0</v>
      </c>
      <c r="E642" s="131">
        <v>0</v>
      </c>
      <c r="F642" s="158">
        <v>0</v>
      </c>
      <c r="G642" s="127">
        <v>0</v>
      </c>
      <c r="H642" s="159">
        <v>0</v>
      </c>
      <c r="I642" s="125">
        <v>1</v>
      </c>
      <c r="J642" s="228">
        <v>2.4671181</v>
      </c>
      <c r="K642" s="127">
        <v>0</v>
      </c>
      <c r="L642" s="229">
        <v>0</v>
      </c>
      <c r="M642" s="230">
        <v>0</v>
      </c>
      <c r="N642" s="231">
        <v>0</v>
      </c>
      <c r="O642" s="30">
        <v>0</v>
      </c>
      <c r="P642" s="30">
        <v>0</v>
      </c>
    </row>
    <row r="643" spans="2:16" ht="25.2" hidden="1" thickBot="1">
      <c r="B643" s="58" t="s">
        <v>48</v>
      </c>
      <c r="C643" s="121">
        <v>0</v>
      </c>
      <c r="D643" s="154">
        <v>0</v>
      </c>
      <c r="E643" s="123">
        <v>0</v>
      </c>
      <c r="F643" s="155">
        <v>0</v>
      </c>
      <c r="G643" s="121">
        <v>0</v>
      </c>
      <c r="H643" s="154">
        <v>0</v>
      </c>
      <c r="I643" s="125">
        <v>0</v>
      </c>
      <c r="J643" s="228">
        <v>0</v>
      </c>
      <c r="K643" s="127">
        <v>0</v>
      </c>
      <c r="L643" s="229">
        <v>0</v>
      </c>
      <c r="M643" s="230">
        <v>0</v>
      </c>
      <c r="N643" s="231">
        <v>0</v>
      </c>
      <c r="O643" s="30">
        <v>0</v>
      </c>
      <c r="P643" s="30">
        <v>0</v>
      </c>
    </row>
    <row r="644" spans="2:16" ht="25.2" hidden="1" thickBot="1">
      <c r="B644" s="58" t="s">
        <v>49</v>
      </c>
      <c r="C644" s="121">
        <v>0</v>
      </c>
      <c r="D644" s="154">
        <v>0</v>
      </c>
      <c r="E644" s="123">
        <v>0</v>
      </c>
      <c r="F644" s="155">
        <v>0</v>
      </c>
      <c r="G644" s="121">
        <v>0</v>
      </c>
      <c r="H644" s="154">
        <v>0</v>
      </c>
      <c r="I644" s="125">
        <v>1</v>
      </c>
      <c r="J644" s="228">
        <v>3.3447594</v>
      </c>
      <c r="K644" s="127">
        <v>0</v>
      </c>
      <c r="L644" s="229">
        <v>0</v>
      </c>
      <c r="M644" s="230">
        <v>0</v>
      </c>
      <c r="N644" s="231">
        <v>0</v>
      </c>
      <c r="O644" s="30">
        <v>0</v>
      </c>
      <c r="P644" s="30">
        <v>0</v>
      </c>
    </row>
    <row r="645" spans="2:16" ht="25.2" hidden="1" thickBot="1">
      <c r="B645" s="58" t="s">
        <v>50</v>
      </c>
      <c r="C645" s="121">
        <v>0</v>
      </c>
      <c r="D645" s="154">
        <v>0</v>
      </c>
      <c r="E645" s="123">
        <v>0</v>
      </c>
      <c r="F645" s="155">
        <v>0</v>
      </c>
      <c r="G645" s="121">
        <v>0</v>
      </c>
      <c r="H645" s="154">
        <v>0</v>
      </c>
      <c r="I645" s="115">
        <v>2</v>
      </c>
      <c r="J645" s="228">
        <v>8.5979580999999996</v>
      </c>
      <c r="K645" s="127">
        <v>0</v>
      </c>
      <c r="L645" s="229">
        <v>0</v>
      </c>
      <c r="M645" s="230">
        <v>0</v>
      </c>
      <c r="N645" s="231">
        <v>0</v>
      </c>
      <c r="O645" s="30">
        <v>0</v>
      </c>
      <c r="P645" s="30">
        <v>0</v>
      </c>
    </row>
    <row r="646" spans="2:16" ht="22.8" hidden="1" thickBot="1">
      <c r="B646" s="58" t="s">
        <v>51</v>
      </c>
      <c r="C646" s="121">
        <v>0</v>
      </c>
      <c r="D646" s="154">
        <v>0</v>
      </c>
      <c r="E646" s="123">
        <v>0</v>
      </c>
      <c r="F646" s="155">
        <v>0</v>
      </c>
      <c r="G646" s="121">
        <v>0</v>
      </c>
      <c r="H646" s="154">
        <v>0</v>
      </c>
      <c r="I646" s="125">
        <v>1</v>
      </c>
      <c r="J646" s="228">
        <v>0.57747130000000002</v>
      </c>
      <c r="K646" s="127">
        <v>1</v>
      </c>
      <c r="L646" s="229">
        <v>0.57747130000000002</v>
      </c>
      <c r="M646" s="230">
        <v>0</v>
      </c>
      <c r="N646" s="231">
        <v>0</v>
      </c>
      <c r="O646" s="28">
        <v>0</v>
      </c>
      <c r="P646" s="28">
        <v>0</v>
      </c>
    </row>
    <row r="647" spans="2:16" ht="25.2" hidden="1" thickBot="1">
      <c r="B647" s="58" t="s">
        <v>52</v>
      </c>
      <c r="C647" s="121">
        <v>1</v>
      </c>
      <c r="D647" s="154">
        <v>1.22</v>
      </c>
      <c r="E647" s="123">
        <v>1</v>
      </c>
      <c r="F647" s="155">
        <v>1.22</v>
      </c>
      <c r="G647" s="121">
        <v>0</v>
      </c>
      <c r="H647" s="154">
        <v>0</v>
      </c>
      <c r="I647" s="125">
        <v>7</v>
      </c>
      <c r="J647" s="228">
        <v>23.377279399999999</v>
      </c>
      <c r="K647" s="127">
        <v>4</v>
      </c>
      <c r="L647" s="229">
        <v>9.6365458999999998</v>
      </c>
      <c r="M647" s="230">
        <v>0</v>
      </c>
      <c r="N647" s="231">
        <v>0</v>
      </c>
      <c r="O647" s="30">
        <v>0</v>
      </c>
      <c r="P647" s="30">
        <v>0</v>
      </c>
    </row>
    <row r="648" spans="2:16" ht="25.2" hidden="1" thickBot="1">
      <c r="B648" s="58" t="s">
        <v>53</v>
      </c>
      <c r="C648" s="121">
        <v>0</v>
      </c>
      <c r="D648" s="154">
        <v>0</v>
      </c>
      <c r="E648" s="123">
        <v>0</v>
      </c>
      <c r="F648" s="155">
        <v>0</v>
      </c>
      <c r="G648" s="121">
        <v>0</v>
      </c>
      <c r="H648" s="154">
        <v>0</v>
      </c>
      <c r="I648" s="125">
        <v>0</v>
      </c>
      <c r="J648" s="228">
        <v>0</v>
      </c>
      <c r="K648" s="127">
        <v>0</v>
      </c>
      <c r="L648" s="229">
        <v>0</v>
      </c>
      <c r="M648" s="230">
        <v>0</v>
      </c>
      <c r="N648" s="231">
        <v>0</v>
      </c>
      <c r="O648" s="30">
        <v>0</v>
      </c>
      <c r="P648" s="30">
        <v>0</v>
      </c>
    </row>
    <row r="649" spans="2:16" ht="22.8" hidden="1" thickBot="1">
      <c r="B649" s="58" t="s">
        <v>54</v>
      </c>
      <c r="C649" s="121">
        <v>0</v>
      </c>
      <c r="D649" s="154">
        <v>0</v>
      </c>
      <c r="E649" s="123">
        <v>0</v>
      </c>
      <c r="F649" s="155">
        <v>0</v>
      </c>
      <c r="G649" s="121">
        <v>0</v>
      </c>
      <c r="H649" s="154">
        <v>0</v>
      </c>
      <c r="I649" s="125">
        <v>1</v>
      </c>
      <c r="J649" s="228">
        <v>2.4149317000000003</v>
      </c>
      <c r="K649" s="127">
        <v>0</v>
      </c>
      <c r="L649" s="229">
        <v>0</v>
      </c>
      <c r="M649" s="230">
        <v>0</v>
      </c>
      <c r="N649" s="231">
        <v>0</v>
      </c>
      <c r="O649" s="28">
        <v>0</v>
      </c>
      <c r="P649" s="28">
        <v>0</v>
      </c>
    </row>
    <row r="650" spans="2:16" ht="25.2" hidden="1" thickBot="1">
      <c r="B650" s="58" t="s">
        <v>55</v>
      </c>
      <c r="C650" s="121">
        <v>3</v>
      </c>
      <c r="D650" s="154">
        <v>5.3849999999999998</v>
      </c>
      <c r="E650" s="123">
        <v>3</v>
      </c>
      <c r="F650" s="155">
        <v>5.3849999999999998</v>
      </c>
      <c r="G650" s="121">
        <v>0</v>
      </c>
      <c r="H650" s="154">
        <v>0</v>
      </c>
      <c r="I650" s="125">
        <v>9</v>
      </c>
      <c r="J650" s="228">
        <v>23.021622199999999</v>
      </c>
      <c r="K650" s="127">
        <v>4</v>
      </c>
      <c r="L650" s="229">
        <v>13.053545</v>
      </c>
      <c r="M650" s="230">
        <v>0</v>
      </c>
      <c r="N650" s="231">
        <v>0</v>
      </c>
      <c r="O650" s="30">
        <v>0</v>
      </c>
      <c r="P650" s="30">
        <v>0</v>
      </c>
    </row>
    <row r="651" spans="2:16" ht="25.2" hidden="1" thickBot="1">
      <c r="B651" s="58" t="s">
        <v>89</v>
      </c>
      <c r="C651" s="121">
        <v>0</v>
      </c>
      <c r="D651" s="154">
        <v>0</v>
      </c>
      <c r="E651" s="123">
        <v>0</v>
      </c>
      <c r="F651" s="155">
        <v>0</v>
      </c>
      <c r="G651" s="121">
        <v>0</v>
      </c>
      <c r="H651" s="154">
        <v>0</v>
      </c>
      <c r="I651" s="125">
        <v>0</v>
      </c>
      <c r="J651" s="228">
        <v>0</v>
      </c>
      <c r="K651" s="127">
        <v>0</v>
      </c>
      <c r="L651" s="229">
        <v>0</v>
      </c>
      <c r="M651" s="230">
        <v>0</v>
      </c>
      <c r="N651" s="231">
        <v>0</v>
      </c>
      <c r="O651" s="30">
        <v>0</v>
      </c>
      <c r="P651" s="30">
        <v>0</v>
      </c>
    </row>
    <row r="652" spans="2:16" ht="25.2" hidden="1" thickBot="1">
      <c r="B652" s="58" t="s">
        <v>56</v>
      </c>
      <c r="C652" s="121">
        <v>0</v>
      </c>
      <c r="D652" s="154">
        <v>0</v>
      </c>
      <c r="E652" s="123">
        <v>0</v>
      </c>
      <c r="F652" s="155">
        <v>0</v>
      </c>
      <c r="G652" s="121">
        <v>0</v>
      </c>
      <c r="H652" s="154">
        <v>0</v>
      </c>
      <c r="I652" s="125">
        <v>0</v>
      </c>
      <c r="J652" s="228">
        <v>0</v>
      </c>
      <c r="K652" s="127">
        <v>0</v>
      </c>
      <c r="L652" s="229">
        <v>0</v>
      </c>
      <c r="M652" s="230">
        <v>0</v>
      </c>
      <c r="N652" s="231">
        <v>0</v>
      </c>
      <c r="O652" s="30">
        <v>0</v>
      </c>
      <c r="P652" s="30">
        <v>0</v>
      </c>
    </row>
    <row r="653" spans="2:16" ht="25.2" hidden="1" thickBot="1">
      <c r="B653" s="58" t="s">
        <v>57</v>
      </c>
      <c r="C653" s="121">
        <v>1</v>
      </c>
      <c r="D653" s="154">
        <v>1.35</v>
      </c>
      <c r="E653" s="123">
        <v>1</v>
      </c>
      <c r="F653" s="155">
        <v>1.35</v>
      </c>
      <c r="G653" s="121">
        <v>0</v>
      </c>
      <c r="H653" s="154">
        <v>0</v>
      </c>
      <c r="I653" s="125">
        <v>3</v>
      </c>
      <c r="J653" s="228">
        <v>8.175422600000001</v>
      </c>
      <c r="K653" s="127">
        <v>1</v>
      </c>
      <c r="L653" s="229">
        <v>5.8799393000000002</v>
      </c>
      <c r="M653" s="230">
        <v>0</v>
      </c>
      <c r="N653" s="231">
        <v>0</v>
      </c>
      <c r="O653" s="30">
        <v>0</v>
      </c>
      <c r="P653" s="30">
        <v>0</v>
      </c>
    </row>
    <row r="654" spans="2:16" ht="25.2" hidden="1" thickBot="1">
      <c r="B654" s="58" t="s">
        <v>58</v>
      </c>
      <c r="C654" s="121">
        <v>0</v>
      </c>
      <c r="D654" s="154">
        <v>0</v>
      </c>
      <c r="E654" s="123">
        <v>0</v>
      </c>
      <c r="F654" s="155">
        <v>0</v>
      </c>
      <c r="G654" s="121">
        <v>0</v>
      </c>
      <c r="H654" s="154">
        <v>0</v>
      </c>
      <c r="I654" s="125">
        <v>0</v>
      </c>
      <c r="J654" s="228">
        <v>0</v>
      </c>
      <c r="K654" s="127">
        <v>0</v>
      </c>
      <c r="L654" s="229">
        <v>0</v>
      </c>
      <c r="M654" s="230">
        <v>0</v>
      </c>
      <c r="N654" s="231">
        <v>0</v>
      </c>
      <c r="O654" s="30">
        <v>0</v>
      </c>
      <c r="P654" s="30">
        <v>0</v>
      </c>
    </row>
    <row r="655" spans="2:16" ht="25.2" hidden="1" thickBot="1">
      <c r="B655" s="58" t="s">
        <v>59</v>
      </c>
      <c r="C655" s="132">
        <v>0</v>
      </c>
      <c r="D655" s="160">
        <v>0</v>
      </c>
      <c r="E655" s="132">
        <v>0</v>
      </c>
      <c r="F655" s="160">
        <v>0</v>
      </c>
      <c r="G655" s="132">
        <v>0</v>
      </c>
      <c r="H655" s="160">
        <v>0</v>
      </c>
      <c r="I655" s="132">
        <v>4</v>
      </c>
      <c r="J655" s="232">
        <v>13.302602799999999</v>
      </c>
      <c r="K655" s="132">
        <v>2</v>
      </c>
      <c r="L655" s="233">
        <v>11.809892</v>
      </c>
      <c r="M655" s="234">
        <v>0</v>
      </c>
      <c r="N655" s="232">
        <v>0</v>
      </c>
      <c r="O655" s="31">
        <v>0</v>
      </c>
      <c r="P655" s="31">
        <v>0</v>
      </c>
    </row>
    <row r="656" spans="2:16" ht="25.2" hidden="1" thickBot="1">
      <c r="B656" s="58" t="s">
        <v>60</v>
      </c>
      <c r="C656" s="136">
        <v>0</v>
      </c>
      <c r="D656" s="163">
        <v>0</v>
      </c>
      <c r="E656" s="138">
        <v>0</v>
      </c>
      <c r="F656" s="164">
        <v>0</v>
      </c>
      <c r="G656" s="136">
        <v>0</v>
      </c>
      <c r="H656" s="163">
        <v>0</v>
      </c>
      <c r="I656" s="140">
        <v>0</v>
      </c>
      <c r="J656" s="235">
        <v>0</v>
      </c>
      <c r="K656" s="142">
        <v>0</v>
      </c>
      <c r="L656" s="236">
        <v>0</v>
      </c>
      <c r="M656" s="237">
        <v>0</v>
      </c>
      <c r="N656" s="238">
        <v>0</v>
      </c>
      <c r="O656" s="30">
        <v>0</v>
      </c>
      <c r="P656" s="30">
        <v>0</v>
      </c>
    </row>
    <row r="657" spans="2:16" ht="25.2" hidden="1" thickBot="1">
      <c r="B657" s="58" t="s">
        <v>61</v>
      </c>
      <c r="C657" s="121">
        <v>0</v>
      </c>
      <c r="D657" s="154">
        <v>0</v>
      </c>
      <c r="E657" s="123">
        <v>0</v>
      </c>
      <c r="F657" s="155">
        <v>0</v>
      </c>
      <c r="G657" s="121">
        <v>0</v>
      </c>
      <c r="H657" s="154">
        <v>0</v>
      </c>
      <c r="I657" s="125">
        <v>1</v>
      </c>
      <c r="J657" s="228">
        <v>1.3955933999999999</v>
      </c>
      <c r="K657" s="127">
        <v>0</v>
      </c>
      <c r="L657" s="229">
        <v>0</v>
      </c>
      <c r="M657" s="230">
        <v>0</v>
      </c>
      <c r="N657" s="231">
        <v>0</v>
      </c>
      <c r="O657" s="30">
        <v>0</v>
      </c>
      <c r="P657" s="30">
        <v>0</v>
      </c>
    </row>
    <row r="658" spans="2:16" ht="25.2" hidden="1" thickBot="1">
      <c r="B658" s="58" t="s">
        <v>62</v>
      </c>
      <c r="C658" s="121">
        <v>0</v>
      </c>
      <c r="D658" s="154">
        <v>0</v>
      </c>
      <c r="E658" s="123">
        <v>0</v>
      </c>
      <c r="F658" s="155">
        <v>0</v>
      </c>
      <c r="G658" s="121">
        <v>0</v>
      </c>
      <c r="H658" s="154">
        <v>0</v>
      </c>
      <c r="I658" s="125">
        <v>0</v>
      </c>
      <c r="J658" s="228">
        <v>0</v>
      </c>
      <c r="K658" s="127">
        <v>0</v>
      </c>
      <c r="L658" s="229">
        <v>0</v>
      </c>
      <c r="M658" s="230">
        <v>0</v>
      </c>
      <c r="N658" s="231">
        <v>0</v>
      </c>
      <c r="O658" s="30">
        <v>0</v>
      </c>
      <c r="P658" s="30">
        <v>0</v>
      </c>
    </row>
    <row r="659" spans="2:16" ht="25.2" hidden="1" thickBot="1">
      <c r="B659" s="92" t="s">
        <v>7</v>
      </c>
      <c r="C659" s="106">
        <f t="shared" ref="C659:P659" si="20">SUM(C637:C658)</f>
        <v>5</v>
      </c>
      <c r="D659" s="106">
        <f t="shared" si="20"/>
        <v>7.9550000000000001</v>
      </c>
      <c r="E659" s="106">
        <f t="shared" si="20"/>
        <v>5</v>
      </c>
      <c r="F659" s="106">
        <f t="shared" si="20"/>
        <v>7.9550000000000001</v>
      </c>
      <c r="G659" s="106">
        <f t="shared" si="20"/>
        <v>0</v>
      </c>
      <c r="H659" s="106">
        <f t="shared" si="20"/>
        <v>0</v>
      </c>
      <c r="I659" s="106">
        <f t="shared" si="20"/>
        <v>35</v>
      </c>
      <c r="J659" s="106">
        <f t="shared" si="20"/>
        <v>95.640392999999989</v>
      </c>
      <c r="K659" s="106">
        <f t="shared" si="20"/>
        <v>13</v>
      </c>
      <c r="L659" s="106">
        <f t="shared" si="20"/>
        <v>41.283586700000001</v>
      </c>
      <c r="M659" s="106">
        <f t="shared" si="20"/>
        <v>0</v>
      </c>
      <c r="N659" s="106">
        <f t="shared" si="20"/>
        <v>0</v>
      </c>
      <c r="O659" s="18">
        <f t="shared" si="20"/>
        <v>0</v>
      </c>
      <c r="P659" s="18">
        <f t="shared" si="20"/>
        <v>0</v>
      </c>
    </row>
    <row r="660" spans="2:16" hidden="1"/>
    <row r="661" spans="2:16" ht="23.4" hidden="1" thickBot="1">
      <c r="B661" s="50" t="s">
        <v>80</v>
      </c>
    </row>
    <row r="662" spans="2:16" hidden="1">
      <c r="B662" s="310" t="s">
        <v>36</v>
      </c>
      <c r="C662" s="311"/>
      <c r="D662" s="311"/>
      <c r="E662" s="311"/>
      <c r="F662" s="311"/>
      <c r="G662" s="311"/>
      <c r="H662" s="311"/>
      <c r="I662" s="311"/>
      <c r="J662" s="311"/>
      <c r="K662" s="311"/>
      <c r="L662" s="311"/>
      <c r="M662" s="311"/>
      <c r="N662" s="312"/>
    </row>
    <row r="663" spans="2:16" ht="16.2" hidden="1" thickBot="1">
      <c r="B663" s="313"/>
      <c r="C663" s="314"/>
      <c r="D663" s="314"/>
      <c r="E663" s="314"/>
      <c r="F663" s="314"/>
      <c r="G663" s="314"/>
      <c r="H663" s="314"/>
      <c r="I663" s="314"/>
      <c r="J663" s="314"/>
      <c r="K663" s="314"/>
      <c r="L663" s="314"/>
      <c r="M663" s="314"/>
      <c r="N663" s="315"/>
    </row>
    <row r="664" spans="2:16" ht="25.2" hidden="1" thickBot="1">
      <c r="B664" s="53"/>
      <c r="C664" s="54"/>
      <c r="D664" s="54"/>
      <c r="E664" s="54"/>
      <c r="F664" s="54"/>
      <c r="G664" s="54"/>
      <c r="H664" s="54"/>
      <c r="I664" s="55"/>
      <c r="J664" s="55"/>
      <c r="K664" s="56" t="s">
        <v>26</v>
      </c>
      <c r="L664" s="54"/>
      <c r="M664" s="54"/>
      <c r="N664" s="57"/>
    </row>
    <row r="665" spans="2:16" ht="22.8" hidden="1" thickBot="1">
      <c r="B665" s="58" t="s">
        <v>41</v>
      </c>
      <c r="C665" s="308" t="s">
        <v>38</v>
      </c>
      <c r="D665" s="309"/>
      <c r="E665" s="308" t="s">
        <v>37</v>
      </c>
      <c r="F665" s="309"/>
      <c r="G665" s="308" t="s">
        <v>39</v>
      </c>
      <c r="H665" s="309"/>
      <c r="I665" s="316" t="s">
        <v>116</v>
      </c>
      <c r="J665" s="317"/>
      <c r="K665" s="308" t="s">
        <v>117</v>
      </c>
      <c r="L665" s="309"/>
      <c r="M665" s="308" t="s">
        <v>118</v>
      </c>
      <c r="N665" s="309"/>
      <c r="O665" s="9" t="s">
        <v>25</v>
      </c>
    </row>
    <row r="666" spans="2:16" ht="22.8" hidden="1" thickBot="1">
      <c r="B666" s="59"/>
      <c r="C666" s="60" t="s">
        <v>4</v>
      </c>
      <c r="D666" s="61" t="s">
        <v>5</v>
      </c>
      <c r="E666" s="62" t="s">
        <v>4</v>
      </c>
      <c r="F666" s="63" t="s">
        <v>5</v>
      </c>
      <c r="G666" s="60" t="s">
        <v>4</v>
      </c>
      <c r="H666" s="61" t="s">
        <v>5</v>
      </c>
      <c r="I666" s="62" t="s">
        <v>4</v>
      </c>
      <c r="J666" s="64" t="s">
        <v>5</v>
      </c>
      <c r="K666" s="64" t="s">
        <v>4</v>
      </c>
      <c r="L666" s="61" t="s">
        <v>5</v>
      </c>
      <c r="M666" s="64" t="s">
        <v>4</v>
      </c>
      <c r="N666" s="63" t="s">
        <v>5</v>
      </c>
      <c r="O666" s="22" t="s">
        <v>4</v>
      </c>
      <c r="P666" s="22" t="s">
        <v>5</v>
      </c>
    </row>
    <row r="667" spans="2:16" ht="23.4" hidden="1" thickTop="1" thickBot="1">
      <c r="B667" s="58" t="s">
        <v>42</v>
      </c>
      <c r="C667" s="239">
        <v>0</v>
      </c>
      <c r="D667" s="239">
        <v>2.4780000000000002</v>
      </c>
      <c r="E667" s="239">
        <v>0</v>
      </c>
      <c r="F667" s="239">
        <v>2.4780000000000002</v>
      </c>
      <c r="G667" s="169">
        <v>0</v>
      </c>
      <c r="H667" s="169">
        <v>0</v>
      </c>
      <c r="I667" s="169">
        <v>2</v>
      </c>
      <c r="J667" s="169">
        <v>7.77</v>
      </c>
      <c r="K667" s="169">
        <v>1</v>
      </c>
      <c r="L667" s="169">
        <v>4</v>
      </c>
      <c r="M667" s="169">
        <v>0</v>
      </c>
      <c r="N667" s="169">
        <v>0</v>
      </c>
      <c r="O667" s="23"/>
      <c r="P667" s="23"/>
    </row>
    <row r="668" spans="2:16" ht="23.4" hidden="1" thickTop="1" thickBot="1">
      <c r="B668" s="58" t="s">
        <v>43</v>
      </c>
      <c r="C668" s="239">
        <v>0</v>
      </c>
      <c r="D668" s="239">
        <v>0</v>
      </c>
      <c r="E668" s="239">
        <v>0</v>
      </c>
      <c r="F668" s="239">
        <v>0</v>
      </c>
      <c r="G668" s="169">
        <v>0</v>
      </c>
      <c r="H668" s="169">
        <v>0</v>
      </c>
      <c r="I668" s="169">
        <v>2</v>
      </c>
      <c r="J668" s="169">
        <v>3.8313899999999999</v>
      </c>
      <c r="K668" s="169">
        <v>0</v>
      </c>
      <c r="L668" s="169">
        <v>0</v>
      </c>
      <c r="M668" s="169">
        <v>0</v>
      </c>
      <c r="N668" s="169">
        <v>0</v>
      </c>
      <c r="O668" s="23"/>
      <c r="P668" s="23"/>
    </row>
    <row r="669" spans="2:16" ht="25.8" hidden="1" thickTop="1" thickBot="1">
      <c r="B669" s="58" t="s">
        <v>44</v>
      </c>
      <c r="C669" s="239">
        <v>0</v>
      </c>
      <c r="D669" s="239">
        <v>0</v>
      </c>
      <c r="E669" s="239">
        <v>0</v>
      </c>
      <c r="F669" s="239">
        <v>0</v>
      </c>
      <c r="G669" s="169">
        <v>0</v>
      </c>
      <c r="H669" s="169">
        <v>0</v>
      </c>
      <c r="I669" s="169">
        <v>1</v>
      </c>
      <c r="J669" s="169">
        <v>3.51403</v>
      </c>
      <c r="K669" s="169">
        <v>0</v>
      </c>
      <c r="L669" s="169">
        <v>0</v>
      </c>
      <c r="M669" s="169">
        <v>0</v>
      </c>
      <c r="N669" s="169">
        <v>0</v>
      </c>
      <c r="O669" s="24"/>
      <c r="P669" s="24"/>
    </row>
    <row r="670" spans="2:16" ht="25.8" hidden="1" thickTop="1" thickBot="1">
      <c r="B670" s="58" t="s">
        <v>45</v>
      </c>
      <c r="C670" s="239">
        <v>0</v>
      </c>
      <c r="D670" s="239">
        <v>0</v>
      </c>
      <c r="E670" s="239">
        <v>0</v>
      </c>
      <c r="F670" s="239">
        <v>0</v>
      </c>
      <c r="G670" s="169">
        <v>0</v>
      </c>
      <c r="H670" s="169">
        <v>0</v>
      </c>
      <c r="I670" s="169">
        <v>0</v>
      </c>
      <c r="J670" s="169">
        <v>0</v>
      </c>
      <c r="K670" s="169">
        <v>0</v>
      </c>
      <c r="L670" s="169">
        <v>0</v>
      </c>
      <c r="M670" s="169">
        <v>0</v>
      </c>
      <c r="N670" s="169">
        <v>0</v>
      </c>
      <c r="O670" s="24"/>
      <c r="P670" s="24"/>
    </row>
    <row r="671" spans="2:16" ht="23.4" hidden="1" thickTop="1" thickBot="1">
      <c r="B671" s="58" t="s">
        <v>46</v>
      </c>
      <c r="C671" s="239">
        <v>0</v>
      </c>
      <c r="D671" s="239">
        <v>0</v>
      </c>
      <c r="E671" s="239">
        <v>0</v>
      </c>
      <c r="F671" s="239">
        <v>0</v>
      </c>
      <c r="G671" s="169">
        <v>0</v>
      </c>
      <c r="H671" s="169">
        <v>0</v>
      </c>
      <c r="I671" s="169">
        <v>0</v>
      </c>
      <c r="J671" s="169">
        <v>0</v>
      </c>
      <c r="K671" s="169">
        <v>0</v>
      </c>
      <c r="L671" s="169">
        <v>0</v>
      </c>
      <c r="M671" s="169">
        <v>0</v>
      </c>
      <c r="N671" s="169">
        <v>0</v>
      </c>
      <c r="O671" s="23"/>
      <c r="P671" s="23"/>
    </row>
    <row r="672" spans="2:16" ht="25.8" hidden="1" thickTop="1" thickBot="1">
      <c r="B672" s="58" t="s">
        <v>47</v>
      </c>
      <c r="C672" s="239">
        <v>1</v>
      </c>
      <c r="D672" s="239">
        <v>8</v>
      </c>
      <c r="E672" s="239">
        <v>1</v>
      </c>
      <c r="F672" s="239">
        <v>8</v>
      </c>
      <c r="G672" s="169">
        <v>0</v>
      </c>
      <c r="H672" s="169">
        <v>0</v>
      </c>
      <c r="I672" s="169">
        <v>1</v>
      </c>
      <c r="J672" s="169">
        <v>8</v>
      </c>
      <c r="K672" s="169">
        <v>0</v>
      </c>
      <c r="L672" s="169">
        <v>0</v>
      </c>
      <c r="M672" s="169">
        <v>0</v>
      </c>
      <c r="N672" s="169">
        <v>0</v>
      </c>
      <c r="O672" s="24"/>
      <c r="P672" s="24"/>
    </row>
    <row r="673" spans="2:16" ht="25.8" hidden="1" thickTop="1" thickBot="1">
      <c r="B673" s="58" t="s">
        <v>48</v>
      </c>
      <c r="C673" s="239">
        <v>0</v>
      </c>
      <c r="D673" s="239">
        <v>0</v>
      </c>
      <c r="E673" s="239">
        <v>0</v>
      </c>
      <c r="F673" s="239">
        <v>0</v>
      </c>
      <c r="G673" s="169">
        <v>0</v>
      </c>
      <c r="H673" s="169">
        <v>0</v>
      </c>
      <c r="I673" s="169">
        <v>0</v>
      </c>
      <c r="J673" s="169">
        <v>0</v>
      </c>
      <c r="K673" s="169">
        <v>0</v>
      </c>
      <c r="L673" s="169">
        <v>0</v>
      </c>
      <c r="M673" s="169">
        <v>0</v>
      </c>
      <c r="N673" s="169">
        <v>0</v>
      </c>
      <c r="O673" s="24"/>
      <c r="P673" s="24"/>
    </row>
    <row r="674" spans="2:16" ht="25.8" hidden="1" thickTop="1" thickBot="1">
      <c r="B674" s="58" t="s">
        <v>49</v>
      </c>
      <c r="C674" s="239">
        <v>0</v>
      </c>
      <c r="D674" s="239">
        <v>0</v>
      </c>
      <c r="E674" s="239">
        <v>0</v>
      </c>
      <c r="F674" s="239">
        <v>0</v>
      </c>
      <c r="G674" s="169">
        <v>0</v>
      </c>
      <c r="H674" s="169">
        <v>0</v>
      </c>
      <c r="I674" s="169">
        <v>0</v>
      </c>
      <c r="J674" s="169">
        <v>0</v>
      </c>
      <c r="K674" s="169">
        <v>0</v>
      </c>
      <c r="L674" s="169">
        <v>0</v>
      </c>
      <c r="M674" s="169">
        <v>0</v>
      </c>
      <c r="N674" s="169">
        <v>0</v>
      </c>
      <c r="O674" s="24"/>
      <c r="P674" s="24"/>
    </row>
    <row r="675" spans="2:16" ht="25.8" hidden="1" thickTop="1" thickBot="1">
      <c r="B675" s="58" t="s">
        <v>50</v>
      </c>
      <c r="C675" s="239">
        <v>0</v>
      </c>
      <c r="D675" s="239">
        <v>1.2390000000000001</v>
      </c>
      <c r="E675" s="239">
        <v>0</v>
      </c>
      <c r="F675" s="239">
        <v>1.2390000000000001</v>
      </c>
      <c r="G675" s="169">
        <v>0</v>
      </c>
      <c r="H675" s="169">
        <v>0</v>
      </c>
      <c r="I675" s="169">
        <v>1</v>
      </c>
      <c r="J675" s="169">
        <v>3.8849999999999998</v>
      </c>
      <c r="K675" s="169">
        <v>0</v>
      </c>
      <c r="L675" s="169">
        <v>0</v>
      </c>
      <c r="M675" s="169">
        <v>0</v>
      </c>
      <c r="N675" s="169">
        <v>0</v>
      </c>
      <c r="O675" s="24"/>
      <c r="P675" s="24"/>
    </row>
    <row r="676" spans="2:16" ht="23.4" hidden="1" thickTop="1" thickBot="1">
      <c r="B676" s="58" t="s">
        <v>51</v>
      </c>
      <c r="C676" s="239">
        <v>0</v>
      </c>
      <c r="D676" s="239">
        <v>0</v>
      </c>
      <c r="E676" s="239">
        <v>0</v>
      </c>
      <c r="F676" s="239">
        <v>0</v>
      </c>
      <c r="G676" s="169">
        <v>0</v>
      </c>
      <c r="H676" s="169">
        <v>0</v>
      </c>
      <c r="I676" s="169">
        <v>1</v>
      </c>
      <c r="J676" s="169">
        <v>3.3514430000000002</v>
      </c>
      <c r="K676" s="169">
        <v>0</v>
      </c>
      <c r="L676" s="169">
        <v>0</v>
      </c>
      <c r="M676" s="169">
        <v>0</v>
      </c>
      <c r="N676" s="169">
        <v>0</v>
      </c>
      <c r="O676" s="23"/>
      <c r="P676" s="23"/>
    </row>
    <row r="677" spans="2:16" ht="25.8" hidden="1" thickTop="1" thickBot="1">
      <c r="B677" s="58" t="s">
        <v>52</v>
      </c>
      <c r="C677" s="239">
        <v>2</v>
      </c>
      <c r="D677" s="239">
        <v>10.36228</v>
      </c>
      <c r="E677" s="239">
        <v>2</v>
      </c>
      <c r="F677" s="239">
        <v>10.36228</v>
      </c>
      <c r="G677" s="169">
        <v>0</v>
      </c>
      <c r="H677" s="169">
        <v>0</v>
      </c>
      <c r="I677" s="239">
        <v>1</v>
      </c>
      <c r="J677" s="239">
        <v>9.0972799999999996</v>
      </c>
      <c r="K677" s="169">
        <v>0</v>
      </c>
      <c r="L677" s="169">
        <v>0</v>
      </c>
      <c r="M677" s="169">
        <v>0</v>
      </c>
      <c r="N677" s="169">
        <v>0</v>
      </c>
      <c r="O677" s="24"/>
      <c r="P677" s="24"/>
    </row>
    <row r="678" spans="2:16" ht="25.8" hidden="1" thickTop="1" thickBot="1">
      <c r="B678" s="58" t="s">
        <v>53</v>
      </c>
      <c r="C678" s="239">
        <v>0</v>
      </c>
      <c r="D678" s="239">
        <v>0</v>
      </c>
      <c r="E678" s="239">
        <v>0</v>
      </c>
      <c r="F678" s="239">
        <v>0</v>
      </c>
      <c r="G678" s="169">
        <v>0</v>
      </c>
      <c r="H678" s="169">
        <v>0</v>
      </c>
      <c r="I678" s="169">
        <v>0</v>
      </c>
      <c r="J678" s="169">
        <v>0</v>
      </c>
      <c r="K678" s="169">
        <v>0</v>
      </c>
      <c r="L678" s="169">
        <v>0</v>
      </c>
      <c r="M678" s="169">
        <v>0</v>
      </c>
      <c r="N678" s="169">
        <v>0</v>
      </c>
      <c r="O678" s="24"/>
      <c r="P678" s="24"/>
    </row>
    <row r="679" spans="2:16" ht="23.4" hidden="1" thickTop="1" thickBot="1">
      <c r="B679" s="58" t="s">
        <v>54</v>
      </c>
      <c r="C679" s="239">
        <v>1</v>
      </c>
      <c r="D679" s="239">
        <v>10.317539999999999</v>
      </c>
      <c r="E679" s="239">
        <v>1</v>
      </c>
      <c r="F679" s="239">
        <v>10.317539999999999</v>
      </c>
      <c r="G679" s="169">
        <v>0</v>
      </c>
      <c r="H679" s="169">
        <v>0</v>
      </c>
      <c r="I679" s="239">
        <v>2</v>
      </c>
      <c r="J679" s="239">
        <v>12.96354</v>
      </c>
      <c r="K679" s="169">
        <v>0</v>
      </c>
      <c r="L679" s="169">
        <v>0</v>
      </c>
      <c r="M679" s="169">
        <v>0</v>
      </c>
      <c r="N679" s="169">
        <v>0</v>
      </c>
      <c r="O679" s="23"/>
      <c r="P679" s="23"/>
    </row>
    <row r="680" spans="2:16" ht="25.8" hidden="1" thickTop="1" thickBot="1">
      <c r="B680" s="58" t="s">
        <v>55</v>
      </c>
      <c r="C680" s="239">
        <v>1</v>
      </c>
      <c r="D680" s="239">
        <v>6.09</v>
      </c>
      <c r="E680" s="239">
        <v>1</v>
      </c>
      <c r="F680" s="239">
        <v>6.09</v>
      </c>
      <c r="G680" s="169">
        <v>0</v>
      </c>
      <c r="H680" s="169">
        <v>0</v>
      </c>
      <c r="I680" s="239">
        <v>4</v>
      </c>
      <c r="J680" s="239">
        <v>15.35</v>
      </c>
      <c r="K680" s="169">
        <v>1</v>
      </c>
      <c r="L680" s="169">
        <v>3</v>
      </c>
      <c r="M680" s="169">
        <v>0</v>
      </c>
      <c r="N680" s="169">
        <v>0</v>
      </c>
      <c r="O680" s="24"/>
      <c r="P680" s="24"/>
    </row>
    <row r="681" spans="2:16" ht="25.8" hidden="1" thickTop="1" thickBot="1">
      <c r="B681" s="58" t="s">
        <v>89</v>
      </c>
      <c r="C681" s="239">
        <v>0</v>
      </c>
      <c r="D681" s="239">
        <v>0</v>
      </c>
      <c r="E681" s="239">
        <v>0</v>
      </c>
      <c r="F681" s="239">
        <v>0</v>
      </c>
      <c r="G681" s="169">
        <v>0</v>
      </c>
      <c r="H681" s="169">
        <v>0</v>
      </c>
      <c r="I681" s="169">
        <v>0</v>
      </c>
      <c r="J681" s="169">
        <v>0</v>
      </c>
      <c r="K681" s="169">
        <v>0</v>
      </c>
      <c r="L681" s="169">
        <v>0</v>
      </c>
      <c r="M681" s="169">
        <v>0</v>
      </c>
      <c r="N681" s="169">
        <v>0</v>
      </c>
      <c r="O681" s="24"/>
      <c r="P681" s="24"/>
    </row>
    <row r="682" spans="2:16" ht="25.8" hidden="1" thickTop="1" thickBot="1">
      <c r="B682" s="58" t="s">
        <v>56</v>
      </c>
      <c r="C682" s="239">
        <v>0</v>
      </c>
      <c r="D682" s="239">
        <v>0</v>
      </c>
      <c r="E682" s="239">
        <v>0</v>
      </c>
      <c r="F682" s="239">
        <v>0</v>
      </c>
      <c r="G682" s="169">
        <v>0</v>
      </c>
      <c r="H682" s="169">
        <v>0</v>
      </c>
      <c r="I682" s="169">
        <v>0</v>
      </c>
      <c r="J682" s="169">
        <v>0</v>
      </c>
      <c r="K682" s="169">
        <v>0</v>
      </c>
      <c r="L682" s="169">
        <v>0</v>
      </c>
      <c r="M682" s="169">
        <v>0</v>
      </c>
      <c r="N682" s="169">
        <v>0</v>
      </c>
      <c r="O682" s="24"/>
      <c r="P682" s="24"/>
    </row>
    <row r="683" spans="2:16" ht="25.8" hidden="1" thickTop="1" thickBot="1">
      <c r="B683" s="58" t="s">
        <v>57</v>
      </c>
      <c r="C683" s="239">
        <v>1</v>
      </c>
      <c r="D683" s="239">
        <v>4.1390000000000002</v>
      </c>
      <c r="E683" s="239">
        <v>1</v>
      </c>
      <c r="F683" s="239">
        <v>4.1390000000000002</v>
      </c>
      <c r="G683" s="169">
        <v>0</v>
      </c>
      <c r="H683" s="169">
        <v>0</v>
      </c>
      <c r="I683" s="169">
        <v>2</v>
      </c>
      <c r="J683" s="169">
        <v>5.4349999999999996</v>
      </c>
      <c r="K683" s="169">
        <v>1</v>
      </c>
      <c r="L683" s="169">
        <v>3</v>
      </c>
      <c r="M683" s="169">
        <v>0</v>
      </c>
      <c r="N683" s="169">
        <v>0</v>
      </c>
      <c r="O683" s="24"/>
      <c r="P683" s="24"/>
    </row>
    <row r="684" spans="2:16" ht="25.8" hidden="1" thickTop="1" thickBot="1">
      <c r="B684" s="58" t="s">
        <v>58</v>
      </c>
      <c r="C684" s="239">
        <v>0</v>
      </c>
      <c r="D684" s="239">
        <v>0</v>
      </c>
      <c r="E684" s="239">
        <v>0</v>
      </c>
      <c r="F684" s="239">
        <v>0</v>
      </c>
      <c r="G684" s="169">
        <v>0</v>
      </c>
      <c r="H684" s="169">
        <v>0</v>
      </c>
      <c r="I684" s="169">
        <v>0</v>
      </c>
      <c r="J684" s="169">
        <v>0</v>
      </c>
      <c r="K684" s="169">
        <v>0</v>
      </c>
      <c r="L684" s="169">
        <v>0</v>
      </c>
      <c r="M684" s="169">
        <v>0</v>
      </c>
      <c r="N684" s="169">
        <v>0</v>
      </c>
      <c r="O684" s="24"/>
      <c r="P684" s="24"/>
    </row>
    <row r="685" spans="2:16" ht="23.4" hidden="1" thickTop="1" thickBot="1">
      <c r="B685" s="58" t="s">
        <v>59</v>
      </c>
      <c r="C685" s="239">
        <v>0</v>
      </c>
      <c r="D685" s="239">
        <v>0</v>
      </c>
      <c r="E685" s="239">
        <v>0</v>
      </c>
      <c r="F685" s="239">
        <v>0</v>
      </c>
      <c r="G685" s="169">
        <v>0</v>
      </c>
      <c r="H685" s="169">
        <v>0</v>
      </c>
      <c r="I685" s="169">
        <v>1</v>
      </c>
      <c r="J685" s="169">
        <v>3.6962000000000002</v>
      </c>
      <c r="K685" s="169">
        <v>0</v>
      </c>
      <c r="L685" s="169">
        <v>0</v>
      </c>
      <c r="M685" s="169">
        <v>0</v>
      </c>
      <c r="N685" s="169">
        <v>0</v>
      </c>
      <c r="O685" s="25"/>
      <c r="P685" s="25"/>
    </row>
    <row r="686" spans="2:16" ht="25.8" hidden="1" thickTop="1" thickBot="1">
      <c r="B686" s="58" t="s">
        <v>60</v>
      </c>
      <c r="C686" s="239">
        <v>0</v>
      </c>
      <c r="D686" s="239">
        <v>0</v>
      </c>
      <c r="E686" s="239">
        <v>0</v>
      </c>
      <c r="F686" s="239">
        <v>0</v>
      </c>
      <c r="G686" s="169">
        <v>0</v>
      </c>
      <c r="H686" s="169">
        <v>0</v>
      </c>
      <c r="I686" s="169">
        <v>0</v>
      </c>
      <c r="J686" s="169">
        <v>0</v>
      </c>
      <c r="K686" s="169">
        <v>0</v>
      </c>
      <c r="L686" s="169">
        <v>0</v>
      </c>
      <c r="M686" s="169">
        <v>0</v>
      </c>
      <c r="N686" s="169">
        <v>0</v>
      </c>
      <c r="O686" s="24"/>
      <c r="P686" s="24"/>
    </row>
    <row r="687" spans="2:16" ht="25.8" hidden="1" thickTop="1" thickBot="1">
      <c r="B687" s="58" t="s">
        <v>61</v>
      </c>
      <c r="C687" s="239">
        <v>0</v>
      </c>
      <c r="D687" s="239">
        <v>0</v>
      </c>
      <c r="E687" s="239">
        <v>0</v>
      </c>
      <c r="F687" s="239">
        <v>0</v>
      </c>
      <c r="G687" s="169">
        <v>0</v>
      </c>
      <c r="H687" s="169">
        <v>0</v>
      </c>
      <c r="I687" s="169">
        <v>0</v>
      </c>
      <c r="J687" s="169">
        <v>0</v>
      </c>
      <c r="K687" s="169">
        <v>0</v>
      </c>
      <c r="L687" s="169">
        <v>0</v>
      </c>
      <c r="M687" s="169">
        <v>0</v>
      </c>
      <c r="N687" s="169">
        <v>0</v>
      </c>
      <c r="O687" s="24"/>
      <c r="P687" s="24"/>
    </row>
    <row r="688" spans="2:16" ht="25.8" hidden="1" thickTop="1" thickBot="1">
      <c r="B688" s="58" t="s">
        <v>62</v>
      </c>
      <c r="C688" s="239">
        <v>0</v>
      </c>
      <c r="D688" s="239">
        <v>2.2119499999999999</v>
      </c>
      <c r="E688" s="239">
        <v>0</v>
      </c>
      <c r="F688" s="239">
        <v>2.2119499999999999</v>
      </c>
      <c r="G688" s="169">
        <v>0</v>
      </c>
      <c r="H688" s="169">
        <v>0</v>
      </c>
      <c r="I688" s="169">
        <v>2</v>
      </c>
      <c r="J688" s="169">
        <v>6.4867999999999997</v>
      </c>
      <c r="K688" s="169">
        <v>0</v>
      </c>
      <c r="L688" s="169">
        <v>0</v>
      </c>
      <c r="M688" s="169">
        <v>0</v>
      </c>
      <c r="N688" s="169">
        <v>0</v>
      </c>
      <c r="O688" s="24"/>
      <c r="P688" s="24"/>
    </row>
    <row r="689" spans="2:16" ht="25.2" hidden="1" thickBot="1">
      <c r="B689" s="92" t="s">
        <v>7</v>
      </c>
      <c r="C689" s="106">
        <f t="shared" ref="C689:P689" si="21">SUM(C667:C688)</f>
        <v>6</v>
      </c>
      <c r="D689" s="106">
        <f t="shared" si="21"/>
        <v>44.837769999999999</v>
      </c>
      <c r="E689" s="106">
        <f t="shared" si="21"/>
        <v>6</v>
      </c>
      <c r="F689" s="106">
        <f t="shared" si="21"/>
        <v>44.837769999999999</v>
      </c>
      <c r="G689" s="106">
        <f t="shared" si="21"/>
        <v>0</v>
      </c>
      <c r="H689" s="106">
        <f t="shared" si="21"/>
        <v>0</v>
      </c>
      <c r="I689" s="106">
        <f t="shared" si="21"/>
        <v>20</v>
      </c>
      <c r="J689" s="106">
        <f t="shared" si="21"/>
        <v>83.380683000000005</v>
      </c>
      <c r="K689" s="106">
        <f t="shared" si="21"/>
        <v>3</v>
      </c>
      <c r="L689" s="106">
        <f t="shared" si="21"/>
        <v>10</v>
      </c>
      <c r="M689" s="106">
        <f t="shared" si="21"/>
        <v>0</v>
      </c>
      <c r="N689" s="106">
        <f t="shared" si="21"/>
        <v>0</v>
      </c>
      <c r="O689" s="18">
        <f t="shared" si="21"/>
        <v>0</v>
      </c>
      <c r="P689" s="18">
        <f t="shared" si="21"/>
        <v>0</v>
      </c>
    </row>
    <row r="690" spans="2:16" hidden="1"/>
    <row r="691" spans="2:16" ht="23.4" hidden="1" thickBot="1">
      <c r="B691" s="50" t="s">
        <v>81</v>
      </c>
    </row>
    <row r="692" spans="2:16" hidden="1">
      <c r="B692" s="310" t="s">
        <v>36</v>
      </c>
      <c r="C692" s="311"/>
      <c r="D692" s="311"/>
      <c r="E692" s="311"/>
      <c r="F692" s="311"/>
      <c r="G692" s="311"/>
      <c r="H692" s="311"/>
      <c r="I692" s="311"/>
      <c r="J692" s="311"/>
      <c r="K692" s="311"/>
      <c r="L692" s="311"/>
      <c r="M692" s="311"/>
      <c r="N692" s="312"/>
    </row>
    <row r="693" spans="2:16" ht="16.2" hidden="1" thickBot="1">
      <c r="B693" s="313"/>
      <c r="C693" s="314"/>
      <c r="D693" s="314"/>
      <c r="E693" s="314"/>
      <c r="F693" s="314"/>
      <c r="G693" s="314"/>
      <c r="H693" s="314"/>
      <c r="I693" s="314"/>
      <c r="J693" s="314"/>
      <c r="K693" s="314"/>
      <c r="L693" s="314"/>
      <c r="M693" s="314"/>
      <c r="N693" s="315"/>
    </row>
    <row r="694" spans="2:16" ht="25.2" hidden="1" thickBot="1">
      <c r="B694" s="53"/>
      <c r="C694" s="54"/>
      <c r="D694" s="54"/>
      <c r="E694" s="54"/>
      <c r="F694" s="54"/>
      <c r="G694" s="54"/>
      <c r="H694" s="54"/>
      <c r="I694" s="55"/>
      <c r="J694" s="55"/>
      <c r="K694" s="56" t="s">
        <v>26</v>
      </c>
      <c r="L694" s="54"/>
      <c r="M694" s="54"/>
      <c r="N694" s="57"/>
    </row>
    <row r="695" spans="2:16" ht="22.8" hidden="1" thickBot="1">
      <c r="B695" s="58" t="s">
        <v>41</v>
      </c>
      <c r="C695" s="308" t="s">
        <v>38</v>
      </c>
      <c r="D695" s="309"/>
      <c r="E695" s="308" t="s">
        <v>37</v>
      </c>
      <c r="F695" s="309"/>
      <c r="G695" s="308" t="s">
        <v>39</v>
      </c>
      <c r="H695" s="309"/>
      <c r="I695" s="316" t="s">
        <v>116</v>
      </c>
      <c r="J695" s="317"/>
      <c r="K695" s="308" t="s">
        <v>117</v>
      </c>
      <c r="L695" s="309"/>
      <c r="M695" s="308" t="s">
        <v>118</v>
      </c>
      <c r="N695" s="309"/>
      <c r="O695" s="9" t="s">
        <v>25</v>
      </c>
    </row>
    <row r="696" spans="2:16" ht="22.8" hidden="1" thickBot="1">
      <c r="B696" s="59"/>
      <c r="C696" s="60" t="s">
        <v>4</v>
      </c>
      <c r="D696" s="61" t="s">
        <v>5</v>
      </c>
      <c r="E696" s="62" t="s">
        <v>4</v>
      </c>
      <c r="F696" s="63" t="s">
        <v>5</v>
      </c>
      <c r="G696" s="60" t="s">
        <v>4</v>
      </c>
      <c r="H696" s="61" t="s">
        <v>5</v>
      </c>
      <c r="I696" s="62" t="s">
        <v>4</v>
      </c>
      <c r="J696" s="64" t="s">
        <v>5</v>
      </c>
      <c r="K696" s="64" t="s">
        <v>4</v>
      </c>
      <c r="L696" s="61" t="s">
        <v>5</v>
      </c>
      <c r="M696" s="64" t="s">
        <v>4</v>
      </c>
      <c r="N696" s="63" t="s">
        <v>5</v>
      </c>
      <c r="O696" s="22" t="s">
        <v>4</v>
      </c>
      <c r="P696" s="22" t="s">
        <v>5</v>
      </c>
    </row>
    <row r="697" spans="2:16" ht="22.8" hidden="1" thickBot="1">
      <c r="B697" s="58" t="s">
        <v>42</v>
      </c>
      <c r="C697" s="109"/>
      <c r="D697" s="148"/>
      <c r="E697" s="111"/>
      <c r="F697" s="149"/>
      <c r="G697" s="113"/>
      <c r="H697" s="150"/>
      <c r="I697" s="115"/>
      <c r="J697" s="175"/>
      <c r="K697" s="117"/>
      <c r="L697" s="176"/>
      <c r="M697" s="119"/>
      <c r="N697" s="153"/>
      <c r="O697" s="28"/>
      <c r="P697" s="28"/>
    </row>
    <row r="698" spans="2:16" ht="22.8" hidden="1" thickBot="1">
      <c r="B698" s="58" t="s">
        <v>43</v>
      </c>
      <c r="C698" s="121"/>
      <c r="D698" s="154"/>
      <c r="E698" s="123"/>
      <c r="F698" s="155"/>
      <c r="G698" s="121"/>
      <c r="H698" s="154"/>
      <c r="I698" s="125"/>
      <c r="J698" s="177"/>
      <c r="K698" s="127"/>
      <c r="L698" s="159"/>
      <c r="M698" s="129"/>
      <c r="N698" s="158"/>
      <c r="O698" s="28"/>
      <c r="P698" s="28"/>
    </row>
    <row r="699" spans="2:16" ht="25.2" hidden="1" thickBot="1">
      <c r="B699" s="58" t="s">
        <v>44</v>
      </c>
      <c r="C699" s="121"/>
      <c r="D699" s="154"/>
      <c r="E699" s="123"/>
      <c r="F699" s="155"/>
      <c r="G699" s="121"/>
      <c r="H699" s="154"/>
      <c r="I699" s="125"/>
      <c r="J699" s="177"/>
      <c r="K699" s="127"/>
      <c r="L699" s="159"/>
      <c r="M699" s="129"/>
      <c r="N699" s="158"/>
      <c r="O699" s="30"/>
      <c r="P699" s="30"/>
    </row>
    <row r="700" spans="2:16" ht="25.2" hidden="1" thickBot="1">
      <c r="B700" s="58" t="s">
        <v>45</v>
      </c>
      <c r="C700" s="121"/>
      <c r="D700" s="154"/>
      <c r="E700" s="123"/>
      <c r="F700" s="155"/>
      <c r="G700" s="121"/>
      <c r="H700" s="154"/>
      <c r="I700" s="125"/>
      <c r="J700" s="177"/>
      <c r="K700" s="127"/>
      <c r="L700" s="159"/>
      <c r="M700" s="129"/>
      <c r="N700" s="158"/>
      <c r="O700" s="30"/>
      <c r="P700" s="30"/>
    </row>
    <row r="701" spans="2:16" ht="22.8" hidden="1" thickBot="1">
      <c r="B701" s="58" t="s">
        <v>46</v>
      </c>
      <c r="C701" s="121"/>
      <c r="D701" s="154"/>
      <c r="E701" s="123"/>
      <c r="F701" s="155"/>
      <c r="G701" s="121"/>
      <c r="H701" s="154"/>
      <c r="I701" s="125"/>
      <c r="J701" s="177"/>
      <c r="K701" s="127"/>
      <c r="L701" s="159"/>
      <c r="M701" s="129"/>
      <c r="N701" s="158"/>
      <c r="O701" s="28"/>
      <c r="P701" s="28"/>
    </row>
    <row r="702" spans="2:16" ht="25.2" hidden="1" thickBot="1">
      <c r="B702" s="58" t="s">
        <v>47</v>
      </c>
      <c r="C702" s="127"/>
      <c r="D702" s="159"/>
      <c r="E702" s="131"/>
      <c r="F702" s="158"/>
      <c r="G702" s="127"/>
      <c r="H702" s="159"/>
      <c r="I702" s="125"/>
      <c r="J702" s="177"/>
      <c r="K702" s="127"/>
      <c r="L702" s="159"/>
      <c r="M702" s="129"/>
      <c r="N702" s="158"/>
      <c r="O702" s="30"/>
      <c r="P702" s="30"/>
    </row>
    <row r="703" spans="2:16" ht="25.2" hidden="1" thickBot="1">
      <c r="B703" s="58" t="s">
        <v>48</v>
      </c>
      <c r="C703" s="121"/>
      <c r="D703" s="154"/>
      <c r="E703" s="123"/>
      <c r="F703" s="155"/>
      <c r="G703" s="121"/>
      <c r="H703" s="154"/>
      <c r="I703" s="125"/>
      <c r="J703" s="177"/>
      <c r="K703" s="127"/>
      <c r="L703" s="159"/>
      <c r="M703" s="129"/>
      <c r="N703" s="158"/>
      <c r="O703" s="30"/>
      <c r="P703" s="30"/>
    </row>
    <row r="704" spans="2:16" ht="25.2" hidden="1" thickBot="1">
      <c r="B704" s="58" t="s">
        <v>49</v>
      </c>
      <c r="C704" s="121"/>
      <c r="D704" s="154"/>
      <c r="E704" s="123"/>
      <c r="F704" s="155"/>
      <c r="G704" s="121"/>
      <c r="H704" s="154"/>
      <c r="I704" s="125"/>
      <c r="J704" s="177"/>
      <c r="K704" s="127"/>
      <c r="L704" s="159"/>
      <c r="M704" s="129"/>
      <c r="N704" s="158"/>
      <c r="O704" s="30"/>
      <c r="P704" s="30"/>
    </row>
    <row r="705" spans="2:18" ht="25.2" hidden="1" thickBot="1">
      <c r="B705" s="58" t="s">
        <v>50</v>
      </c>
      <c r="C705" s="121"/>
      <c r="D705" s="154"/>
      <c r="E705" s="123"/>
      <c r="F705" s="155"/>
      <c r="G705" s="121"/>
      <c r="H705" s="154"/>
      <c r="I705" s="115"/>
      <c r="J705" s="177"/>
      <c r="K705" s="127"/>
      <c r="L705" s="159"/>
      <c r="M705" s="129"/>
      <c r="N705" s="158"/>
      <c r="O705" s="30"/>
      <c r="P705" s="30"/>
    </row>
    <row r="706" spans="2:18" ht="22.8" hidden="1" thickBot="1">
      <c r="B706" s="58" t="s">
        <v>51</v>
      </c>
      <c r="C706" s="121"/>
      <c r="D706" s="154"/>
      <c r="E706" s="123"/>
      <c r="F706" s="155"/>
      <c r="G706" s="121"/>
      <c r="H706" s="154"/>
      <c r="I706" s="125"/>
      <c r="J706" s="177"/>
      <c r="K706" s="127"/>
      <c r="L706" s="159"/>
      <c r="M706" s="129"/>
      <c r="N706" s="158"/>
      <c r="O706" s="28"/>
      <c r="P706" s="28"/>
    </row>
    <row r="707" spans="2:18" ht="25.2" hidden="1" thickBot="1">
      <c r="B707" s="58" t="s">
        <v>52</v>
      </c>
      <c r="C707" s="121"/>
      <c r="D707" s="154"/>
      <c r="E707" s="123"/>
      <c r="F707" s="155"/>
      <c r="G707" s="121"/>
      <c r="H707" s="154"/>
      <c r="I707" s="125"/>
      <c r="J707" s="177"/>
      <c r="K707" s="127"/>
      <c r="L707" s="159"/>
      <c r="M707" s="129"/>
      <c r="N707" s="158"/>
      <c r="O707" s="30"/>
      <c r="P707" s="30"/>
    </row>
    <row r="708" spans="2:18" ht="25.2" hidden="1" thickBot="1">
      <c r="B708" s="58" t="s">
        <v>53</v>
      </c>
      <c r="C708" s="121"/>
      <c r="D708" s="154"/>
      <c r="E708" s="123"/>
      <c r="F708" s="155"/>
      <c r="G708" s="121"/>
      <c r="H708" s="154"/>
      <c r="I708" s="125"/>
      <c r="J708" s="177"/>
      <c r="K708" s="127"/>
      <c r="L708" s="159"/>
      <c r="M708" s="129"/>
      <c r="N708" s="158"/>
      <c r="O708" s="30"/>
      <c r="P708" s="30"/>
    </row>
    <row r="709" spans="2:18" ht="22.8" hidden="1" thickBot="1">
      <c r="B709" s="58" t="s">
        <v>54</v>
      </c>
      <c r="C709" s="121"/>
      <c r="D709" s="154"/>
      <c r="E709" s="123"/>
      <c r="F709" s="155"/>
      <c r="G709" s="121"/>
      <c r="H709" s="154"/>
      <c r="I709" s="125"/>
      <c r="J709" s="177"/>
      <c r="K709" s="127"/>
      <c r="L709" s="159"/>
      <c r="M709" s="129"/>
      <c r="N709" s="158"/>
      <c r="O709" s="28"/>
      <c r="P709" s="28"/>
    </row>
    <row r="710" spans="2:18" ht="25.2" hidden="1" thickBot="1">
      <c r="B710" s="58" t="s">
        <v>55</v>
      </c>
      <c r="C710" s="121"/>
      <c r="D710" s="154"/>
      <c r="E710" s="123">
        <v>7</v>
      </c>
      <c r="F710" s="155">
        <v>17.760000000000002</v>
      </c>
      <c r="G710" s="121">
        <v>0</v>
      </c>
      <c r="H710" s="154">
        <v>0</v>
      </c>
      <c r="I710" s="125">
        <v>31</v>
      </c>
      <c r="J710" s="177">
        <v>177.32</v>
      </c>
      <c r="K710" s="127">
        <v>0</v>
      </c>
      <c r="L710" s="159">
        <v>0</v>
      </c>
      <c r="M710" s="129">
        <v>0</v>
      </c>
      <c r="N710" s="158">
        <v>0</v>
      </c>
      <c r="O710" s="30">
        <v>0</v>
      </c>
      <c r="P710" s="30">
        <v>0</v>
      </c>
      <c r="Q710" s="41">
        <v>0</v>
      </c>
      <c r="R710" s="41">
        <v>0</v>
      </c>
    </row>
    <row r="711" spans="2:18" ht="25.2" hidden="1" thickBot="1">
      <c r="B711" s="58" t="s">
        <v>89</v>
      </c>
      <c r="C711" s="121"/>
      <c r="D711" s="154"/>
      <c r="E711" s="123"/>
      <c r="F711" s="155"/>
      <c r="G711" s="121"/>
      <c r="H711" s="154"/>
      <c r="I711" s="125"/>
      <c r="J711" s="177"/>
      <c r="K711" s="127"/>
      <c r="L711" s="159"/>
      <c r="M711" s="129"/>
      <c r="N711" s="158"/>
      <c r="O711" s="30"/>
      <c r="P711" s="30"/>
    </row>
    <row r="712" spans="2:18" ht="25.2" hidden="1" thickBot="1">
      <c r="B712" s="58" t="s">
        <v>56</v>
      </c>
      <c r="C712" s="121"/>
      <c r="D712" s="154"/>
      <c r="E712" s="123"/>
      <c r="F712" s="155"/>
      <c r="G712" s="121"/>
      <c r="H712" s="154"/>
      <c r="I712" s="125"/>
      <c r="J712" s="177"/>
      <c r="K712" s="127"/>
      <c r="L712" s="159"/>
      <c r="M712" s="129"/>
      <c r="N712" s="158"/>
      <c r="O712" s="30"/>
      <c r="P712" s="30"/>
    </row>
    <row r="713" spans="2:18" ht="25.2" hidden="1" thickBot="1">
      <c r="B713" s="58" t="s">
        <v>57</v>
      </c>
      <c r="C713" s="121"/>
      <c r="D713" s="154"/>
      <c r="E713" s="123"/>
      <c r="F713" s="155"/>
      <c r="G713" s="121"/>
      <c r="H713" s="154"/>
      <c r="I713" s="125"/>
      <c r="J713" s="177"/>
      <c r="K713" s="127"/>
      <c r="L713" s="159"/>
      <c r="M713" s="129"/>
      <c r="N713" s="158"/>
      <c r="O713" s="30"/>
      <c r="P713" s="30"/>
    </row>
    <row r="714" spans="2:18" ht="25.2" hidden="1" thickBot="1">
      <c r="B714" s="58" t="s">
        <v>58</v>
      </c>
      <c r="C714" s="121"/>
      <c r="D714" s="154"/>
      <c r="E714" s="123"/>
      <c r="F714" s="155"/>
      <c r="G714" s="121"/>
      <c r="H714" s="154"/>
      <c r="I714" s="125"/>
      <c r="J714" s="177"/>
      <c r="K714" s="127"/>
      <c r="L714" s="159"/>
      <c r="M714" s="129"/>
      <c r="N714" s="158"/>
      <c r="O714" s="30"/>
      <c r="P714" s="30"/>
    </row>
    <row r="715" spans="2:18" ht="25.2" hidden="1" thickBot="1">
      <c r="B715" s="58" t="s">
        <v>59</v>
      </c>
      <c r="C715" s="132"/>
      <c r="D715" s="160"/>
      <c r="E715" s="132"/>
      <c r="F715" s="160"/>
      <c r="G715" s="132"/>
      <c r="H715" s="160"/>
      <c r="I715" s="132"/>
      <c r="J715" s="162"/>
      <c r="K715" s="132"/>
      <c r="L715" s="179"/>
      <c r="M715" s="132"/>
      <c r="N715" s="162"/>
      <c r="O715" s="31"/>
      <c r="P715" s="31"/>
    </row>
    <row r="716" spans="2:18" ht="25.2" hidden="1" thickBot="1">
      <c r="B716" s="58" t="s">
        <v>60</v>
      </c>
      <c r="C716" s="136"/>
      <c r="D716" s="163"/>
      <c r="E716" s="138"/>
      <c r="F716" s="164"/>
      <c r="G716" s="136"/>
      <c r="H716" s="163"/>
      <c r="I716" s="140"/>
      <c r="J716" s="180"/>
      <c r="K716" s="142"/>
      <c r="L716" s="181"/>
      <c r="M716" s="144"/>
      <c r="N716" s="167"/>
      <c r="O716" s="30"/>
      <c r="P716" s="30"/>
    </row>
    <row r="717" spans="2:18" ht="25.2" hidden="1" thickBot="1">
      <c r="B717" s="58" t="s">
        <v>61</v>
      </c>
      <c r="C717" s="121"/>
      <c r="D717" s="154"/>
      <c r="E717" s="123"/>
      <c r="F717" s="155"/>
      <c r="G717" s="121"/>
      <c r="H717" s="154"/>
      <c r="I717" s="125"/>
      <c r="J717" s="177"/>
      <c r="K717" s="127"/>
      <c r="L717" s="159"/>
      <c r="M717" s="129"/>
      <c r="N717" s="158"/>
      <c r="O717" s="30"/>
      <c r="P717" s="30"/>
    </row>
    <row r="718" spans="2:18" ht="25.2" hidden="1" thickBot="1">
      <c r="B718" s="58" t="s">
        <v>62</v>
      </c>
      <c r="C718" s="121"/>
      <c r="D718" s="154"/>
      <c r="E718" s="123"/>
      <c r="F718" s="155"/>
      <c r="G718" s="121"/>
      <c r="H718" s="154"/>
      <c r="I718" s="125"/>
      <c r="J718" s="177"/>
      <c r="K718" s="127"/>
      <c r="L718" s="159"/>
      <c r="M718" s="129"/>
      <c r="N718" s="158"/>
      <c r="O718" s="30"/>
      <c r="P718" s="30"/>
    </row>
    <row r="719" spans="2:18" ht="25.2" hidden="1" thickBot="1">
      <c r="B719" s="92" t="s">
        <v>7</v>
      </c>
      <c r="C719" s="240"/>
      <c r="D719" s="240"/>
      <c r="E719" s="240">
        <v>7</v>
      </c>
      <c r="F719" s="106">
        <f t="shared" ref="F719:P719" si="22">SUM(F697:F718)</f>
        <v>17.760000000000002</v>
      </c>
      <c r="G719" s="106">
        <f t="shared" si="22"/>
        <v>0</v>
      </c>
      <c r="H719" s="106">
        <f t="shared" si="22"/>
        <v>0</v>
      </c>
      <c r="I719" s="106">
        <f t="shared" si="22"/>
        <v>31</v>
      </c>
      <c r="J719" s="106">
        <f t="shared" si="22"/>
        <v>177.32</v>
      </c>
      <c r="K719" s="106">
        <f t="shared" si="22"/>
        <v>0</v>
      </c>
      <c r="L719" s="106">
        <f t="shared" si="22"/>
        <v>0</v>
      </c>
      <c r="M719" s="106">
        <f t="shared" si="22"/>
        <v>0</v>
      </c>
      <c r="N719" s="106">
        <f t="shared" si="22"/>
        <v>0</v>
      </c>
      <c r="O719" s="18">
        <f t="shared" si="22"/>
        <v>0</v>
      </c>
      <c r="P719" s="18">
        <f t="shared" si="22"/>
        <v>0</v>
      </c>
    </row>
    <row r="720" spans="2:18" hidden="1"/>
    <row r="721" spans="2:16" ht="23.4" hidden="1" thickBot="1">
      <c r="B721" s="50" t="s">
        <v>82</v>
      </c>
    </row>
    <row r="722" spans="2:16" hidden="1">
      <c r="B722" s="310" t="s">
        <v>36</v>
      </c>
      <c r="C722" s="311"/>
      <c r="D722" s="311"/>
      <c r="E722" s="311"/>
      <c r="F722" s="311"/>
      <c r="G722" s="311"/>
      <c r="H722" s="311"/>
      <c r="I722" s="311"/>
      <c r="J722" s="311"/>
      <c r="K722" s="311"/>
      <c r="L722" s="311"/>
      <c r="M722" s="311"/>
      <c r="N722" s="312"/>
    </row>
    <row r="723" spans="2:16" ht="16.2" hidden="1" thickBot="1">
      <c r="B723" s="313"/>
      <c r="C723" s="314"/>
      <c r="D723" s="314"/>
      <c r="E723" s="314"/>
      <c r="F723" s="314"/>
      <c r="G723" s="314"/>
      <c r="H723" s="314"/>
      <c r="I723" s="314"/>
      <c r="J723" s="314"/>
      <c r="K723" s="314"/>
      <c r="L723" s="314"/>
      <c r="M723" s="314"/>
      <c r="N723" s="315"/>
    </row>
    <row r="724" spans="2:16" ht="25.2" hidden="1" thickBot="1">
      <c r="B724" s="53"/>
      <c r="C724" s="54"/>
      <c r="D724" s="54"/>
      <c r="E724" s="54"/>
      <c r="F724" s="54"/>
      <c r="G724" s="54"/>
      <c r="H724" s="54"/>
      <c r="I724" s="55"/>
      <c r="J724" s="55"/>
      <c r="K724" s="56" t="s">
        <v>26</v>
      </c>
      <c r="L724" s="54"/>
      <c r="M724" s="54"/>
      <c r="N724" s="57"/>
    </row>
    <row r="725" spans="2:16" ht="22.8" hidden="1" thickBot="1">
      <c r="B725" s="58" t="s">
        <v>41</v>
      </c>
      <c r="C725" s="308" t="s">
        <v>38</v>
      </c>
      <c r="D725" s="309"/>
      <c r="E725" s="308" t="s">
        <v>37</v>
      </c>
      <c r="F725" s="309"/>
      <c r="G725" s="308" t="s">
        <v>39</v>
      </c>
      <c r="H725" s="309"/>
      <c r="I725" s="316" t="s">
        <v>116</v>
      </c>
      <c r="J725" s="317"/>
      <c r="K725" s="308" t="s">
        <v>117</v>
      </c>
      <c r="L725" s="309"/>
      <c r="M725" s="308" t="s">
        <v>118</v>
      </c>
      <c r="N725" s="309"/>
      <c r="O725" s="9" t="s">
        <v>25</v>
      </c>
    </row>
    <row r="726" spans="2:16" ht="22.8" hidden="1" thickBot="1">
      <c r="B726" s="59"/>
      <c r="C726" s="60" t="s">
        <v>4</v>
      </c>
      <c r="D726" s="61" t="s">
        <v>5</v>
      </c>
      <c r="E726" s="62" t="s">
        <v>4</v>
      </c>
      <c r="F726" s="63" t="s">
        <v>5</v>
      </c>
      <c r="G726" s="60" t="s">
        <v>4</v>
      </c>
      <c r="H726" s="61" t="s">
        <v>5</v>
      </c>
      <c r="I726" s="62" t="s">
        <v>4</v>
      </c>
      <c r="J726" s="64" t="s">
        <v>5</v>
      </c>
      <c r="K726" s="64" t="s">
        <v>4</v>
      </c>
      <c r="L726" s="61" t="s">
        <v>5</v>
      </c>
      <c r="M726" s="64" t="s">
        <v>4</v>
      </c>
      <c r="N726" s="63" t="s">
        <v>5</v>
      </c>
      <c r="O726" s="22" t="s">
        <v>4</v>
      </c>
      <c r="P726" s="22" t="s">
        <v>5</v>
      </c>
    </row>
    <row r="727" spans="2:16" ht="22.8" hidden="1" thickBot="1">
      <c r="B727" s="58" t="s">
        <v>42</v>
      </c>
      <c r="C727" s="109"/>
      <c r="D727" s="148"/>
      <c r="E727" s="111"/>
      <c r="F727" s="149"/>
      <c r="G727" s="113"/>
      <c r="H727" s="150"/>
      <c r="I727" s="115"/>
      <c r="J727" s="175"/>
      <c r="K727" s="117"/>
      <c r="L727" s="176"/>
      <c r="M727" s="119"/>
      <c r="N727" s="153"/>
      <c r="O727" s="28"/>
      <c r="P727" s="28"/>
    </row>
    <row r="728" spans="2:16" ht="22.8" hidden="1" thickBot="1">
      <c r="B728" s="58" t="s">
        <v>43</v>
      </c>
      <c r="C728" s="121"/>
      <c r="D728" s="154"/>
      <c r="E728" s="123"/>
      <c r="F728" s="155"/>
      <c r="G728" s="121"/>
      <c r="H728" s="154"/>
      <c r="I728" s="125"/>
      <c r="J728" s="177"/>
      <c r="K728" s="127"/>
      <c r="L728" s="159"/>
      <c r="M728" s="129"/>
      <c r="N728" s="158"/>
      <c r="O728" s="28"/>
      <c r="P728" s="28"/>
    </row>
    <row r="729" spans="2:16" ht="25.2" hidden="1" thickBot="1">
      <c r="B729" s="58" t="s">
        <v>44</v>
      </c>
      <c r="C729" s="121"/>
      <c r="D729" s="154"/>
      <c r="E729" s="123"/>
      <c r="F729" s="155"/>
      <c r="G729" s="121"/>
      <c r="H729" s="154"/>
      <c r="I729" s="125"/>
      <c r="J729" s="177"/>
      <c r="K729" s="127"/>
      <c r="L729" s="159"/>
      <c r="M729" s="129"/>
      <c r="N729" s="158"/>
      <c r="O729" s="30"/>
      <c r="P729" s="30"/>
    </row>
    <row r="730" spans="2:16" ht="25.2" hidden="1" thickBot="1">
      <c r="B730" s="58" t="s">
        <v>45</v>
      </c>
      <c r="C730" s="121"/>
      <c r="D730" s="154"/>
      <c r="E730" s="123"/>
      <c r="F730" s="155"/>
      <c r="G730" s="121"/>
      <c r="H730" s="154"/>
      <c r="I730" s="125"/>
      <c r="J730" s="177"/>
      <c r="K730" s="127"/>
      <c r="L730" s="159"/>
      <c r="M730" s="129"/>
      <c r="N730" s="158"/>
      <c r="O730" s="30"/>
      <c r="P730" s="30"/>
    </row>
    <row r="731" spans="2:16" ht="22.8" hidden="1" thickBot="1">
      <c r="B731" s="58" t="s">
        <v>46</v>
      </c>
      <c r="C731" s="121"/>
      <c r="D731" s="154"/>
      <c r="E731" s="123"/>
      <c r="F731" s="155"/>
      <c r="G731" s="121"/>
      <c r="H731" s="154"/>
      <c r="I731" s="125"/>
      <c r="J731" s="177"/>
      <c r="K731" s="127"/>
      <c r="L731" s="159"/>
      <c r="M731" s="129"/>
      <c r="N731" s="158"/>
      <c r="O731" s="28"/>
      <c r="P731" s="28"/>
    </row>
    <row r="732" spans="2:16" ht="25.2" hidden="1" thickBot="1">
      <c r="B732" s="58" t="s">
        <v>47</v>
      </c>
      <c r="C732" s="127"/>
      <c r="D732" s="159"/>
      <c r="E732" s="131"/>
      <c r="F732" s="158"/>
      <c r="G732" s="127"/>
      <c r="H732" s="159"/>
      <c r="I732" s="125"/>
      <c r="J732" s="177"/>
      <c r="K732" s="127"/>
      <c r="L732" s="159"/>
      <c r="M732" s="129"/>
      <c r="N732" s="158"/>
      <c r="O732" s="30"/>
      <c r="P732" s="30"/>
    </row>
    <row r="733" spans="2:16" ht="25.2" hidden="1" thickBot="1">
      <c r="B733" s="58" t="s">
        <v>48</v>
      </c>
      <c r="C733" s="121"/>
      <c r="D733" s="154"/>
      <c r="E733" s="123"/>
      <c r="F733" s="155"/>
      <c r="G733" s="121"/>
      <c r="H733" s="154"/>
      <c r="I733" s="125"/>
      <c r="J733" s="177"/>
      <c r="K733" s="127"/>
      <c r="L733" s="159"/>
      <c r="M733" s="129"/>
      <c r="N733" s="158"/>
      <c r="O733" s="30"/>
      <c r="P733" s="30"/>
    </row>
    <row r="734" spans="2:16" ht="25.2" hidden="1" thickBot="1">
      <c r="B734" s="58" t="s">
        <v>49</v>
      </c>
      <c r="C734" s="121"/>
      <c r="D734" s="154"/>
      <c r="E734" s="123"/>
      <c r="F734" s="155"/>
      <c r="G734" s="121"/>
      <c r="H734" s="154"/>
      <c r="I734" s="125"/>
      <c r="J734" s="177"/>
      <c r="K734" s="127"/>
      <c r="L734" s="159"/>
      <c r="M734" s="129"/>
      <c r="N734" s="158"/>
      <c r="O734" s="30"/>
      <c r="P734" s="30"/>
    </row>
    <row r="735" spans="2:16" ht="25.2" hidden="1" thickBot="1">
      <c r="B735" s="58" t="s">
        <v>50</v>
      </c>
      <c r="C735" s="121"/>
      <c r="D735" s="154"/>
      <c r="E735" s="123"/>
      <c r="F735" s="155"/>
      <c r="G735" s="121"/>
      <c r="H735" s="154"/>
      <c r="I735" s="115">
        <v>1</v>
      </c>
      <c r="J735" s="228">
        <v>8.1200633999999994</v>
      </c>
      <c r="K735" s="127"/>
      <c r="L735" s="159"/>
      <c r="M735" s="129"/>
      <c r="N735" s="158"/>
      <c r="O735" s="30"/>
      <c r="P735" s="30"/>
    </row>
    <row r="736" spans="2:16" ht="22.8" hidden="1" thickBot="1">
      <c r="B736" s="58" t="s">
        <v>51</v>
      </c>
      <c r="C736" s="121"/>
      <c r="D736" s="154"/>
      <c r="E736" s="123"/>
      <c r="F736" s="155"/>
      <c r="G736" s="121"/>
      <c r="H736" s="154"/>
      <c r="I736" s="125"/>
      <c r="J736" s="177"/>
      <c r="K736" s="127"/>
      <c r="L736" s="159"/>
      <c r="M736" s="129"/>
      <c r="N736" s="158"/>
      <c r="O736" s="28"/>
      <c r="P736" s="28"/>
    </row>
    <row r="737" spans="2:16" ht="25.2" hidden="1" thickBot="1">
      <c r="B737" s="58" t="s">
        <v>52</v>
      </c>
      <c r="C737" s="121"/>
      <c r="D737" s="154"/>
      <c r="E737" s="123"/>
      <c r="F737" s="155"/>
      <c r="G737" s="121"/>
      <c r="H737" s="154"/>
      <c r="I737" s="125">
        <v>1</v>
      </c>
      <c r="J737" s="228">
        <v>7.6629199999999997</v>
      </c>
      <c r="K737" s="127"/>
      <c r="L737" s="159"/>
      <c r="M737" s="129"/>
      <c r="N737" s="158"/>
      <c r="O737" s="30"/>
      <c r="P737" s="30"/>
    </row>
    <row r="738" spans="2:16" ht="25.2" hidden="1" thickBot="1">
      <c r="B738" s="58" t="s">
        <v>53</v>
      </c>
      <c r="C738" s="121"/>
      <c r="D738" s="154"/>
      <c r="E738" s="123"/>
      <c r="F738" s="155"/>
      <c r="G738" s="121"/>
      <c r="H738" s="154"/>
      <c r="I738" s="125"/>
      <c r="J738" s="177"/>
      <c r="K738" s="127"/>
      <c r="L738" s="159"/>
      <c r="M738" s="129"/>
      <c r="N738" s="158"/>
      <c r="O738" s="30"/>
      <c r="P738" s="30"/>
    </row>
    <row r="739" spans="2:16" ht="22.8" hidden="1" thickBot="1">
      <c r="B739" s="58" t="s">
        <v>54</v>
      </c>
      <c r="C739" s="121"/>
      <c r="D739" s="154"/>
      <c r="E739" s="123"/>
      <c r="F739" s="155"/>
      <c r="G739" s="121"/>
      <c r="H739" s="154"/>
      <c r="I739" s="125"/>
      <c r="J739" s="177"/>
      <c r="K739" s="127"/>
      <c r="L739" s="159"/>
      <c r="M739" s="129"/>
      <c r="N739" s="158"/>
      <c r="O739" s="28"/>
      <c r="P739" s="28"/>
    </row>
    <row r="740" spans="2:16" ht="25.2" hidden="1" thickBot="1">
      <c r="B740" s="58" t="s">
        <v>55</v>
      </c>
      <c r="C740" s="121"/>
      <c r="D740" s="154"/>
      <c r="E740" s="123"/>
      <c r="F740" s="155"/>
      <c r="G740" s="121"/>
      <c r="H740" s="154"/>
      <c r="I740" s="125"/>
      <c r="J740" s="177"/>
      <c r="K740" s="127"/>
      <c r="L740" s="159"/>
      <c r="M740" s="129"/>
      <c r="N740" s="158"/>
      <c r="O740" s="30"/>
      <c r="P740" s="30"/>
    </row>
    <row r="741" spans="2:16" ht="25.2" hidden="1" thickBot="1">
      <c r="B741" s="58" t="s">
        <v>89</v>
      </c>
      <c r="C741" s="121"/>
      <c r="D741" s="154"/>
      <c r="E741" s="123"/>
      <c r="F741" s="155"/>
      <c r="G741" s="121"/>
      <c r="H741" s="154"/>
      <c r="I741" s="125"/>
      <c r="J741" s="177"/>
      <c r="K741" s="127"/>
      <c r="L741" s="159"/>
      <c r="M741" s="129"/>
      <c r="N741" s="158"/>
      <c r="O741" s="30"/>
      <c r="P741" s="30"/>
    </row>
    <row r="742" spans="2:16" ht="25.2" hidden="1" thickBot="1">
      <c r="B742" s="58" t="s">
        <v>56</v>
      </c>
      <c r="C742" s="121"/>
      <c r="D742" s="154"/>
      <c r="E742" s="123"/>
      <c r="F742" s="155"/>
      <c r="G742" s="121"/>
      <c r="H742" s="154"/>
      <c r="I742" s="125"/>
      <c r="J742" s="177"/>
      <c r="K742" s="127"/>
      <c r="L742" s="159"/>
      <c r="M742" s="129"/>
      <c r="N742" s="158"/>
      <c r="O742" s="30"/>
      <c r="P742" s="30"/>
    </row>
    <row r="743" spans="2:16" ht="25.2" hidden="1" thickBot="1">
      <c r="B743" s="58" t="s">
        <v>57</v>
      </c>
      <c r="C743" s="121"/>
      <c r="D743" s="154"/>
      <c r="E743" s="123"/>
      <c r="F743" s="155"/>
      <c r="G743" s="121"/>
      <c r="H743" s="154"/>
      <c r="I743" s="125"/>
      <c r="J743" s="177"/>
      <c r="K743" s="127"/>
      <c r="L743" s="159"/>
      <c r="M743" s="129"/>
      <c r="N743" s="158"/>
      <c r="O743" s="30"/>
      <c r="P743" s="30"/>
    </row>
    <row r="744" spans="2:16" ht="25.2" hidden="1" thickBot="1">
      <c r="B744" s="58" t="s">
        <v>58</v>
      </c>
      <c r="C744" s="121"/>
      <c r="D744" s="154"/>
      <c r="E744" s="123"/>
      <c r="F744" s="155"/>
      <c r="G744" s="121"/>
      <c r="H744" s="154"/>
      <c r="I744" s="125"/>
      <c r="J744" s="177"/>
      <c r="K744" s="127"/>
      <c r="L744" s="159"/>
      <c r="M744" s="129"/>
      <c r="N744" s="158"/>
      <c r="O744" s="30"/>
      <c r="P744" s="30"/>
    </row>
    <row r="745" spans="2:16" ht="25.2" hidden="1" thickBot="1">
      <c r="B745" s="58" t="s">
        <v>59</v>
      </c>
      <c r="C745" s="132"/>
      <c r="D745" s="160"/>
      <c r="E745" s="132"/>
      <c r="F745" s="160"/>
      <c r="G745" s="132"/>
      <c r="H745" s="160"/>
      <c r="I745" s="132"/>
      <c r="J745" s="162"/>
      <c r="K745" s="132"/>
      <c r="L745" s="179"/>
      <c r="M745" s="132"/>
      <c r="N745" s="162"/>
      <c r="O745" s="31"/>
      <c r="P745" s="31"/>
    </row>
    <row r="746" spans="2:16" ht="25.2" hidden="1" thickBot="1">
      <c r="B746" s="58" t="s">
        <v>60</v>
      </c>
      <c r="C746" s="136"/>
      <c r="D746" s="163"/>
      <c r="E746" s="138"/>
      <c r="F746" s="164"/>
      <c r="G746" s="136"/>
      <c r="H746" s="163"/>
      <c r="I746" s="140"/>
      <c r="J746" s="180"/>
      <c r="K746" s="142"/>
      <c r="L746" s="181"/>
      <c r="M746" s="144"/>
      <c r="N746" s="167"/>
      <c r="O746" s="30"/>
      <c r="P746" s="30"/>
    </row>
    <row r="747" spans="2:16" ht="25.2" hidden="1" thickBot="1">
      <c r="B747" s="58" t="s">
        <v>61</v>
      </c>
      <c r="C747" s="121"/>
      <c r="D747" s="154"/>
      <c r="E747" s="123"/>
      <c r="F747" s="155"/>
      <c r="G747" s="121"/>
      <c r="H747" s="154"/>
      <c r="I747" s="125"/>
      <c r="J747" s="177"/>
      <c r="K747" s="127"/>
      <c r="L747" s="159"/>
      <c r="M747" s="129"/>
      <c r="N747" s="158"/>
      <c r="O747" s="30"/>
      <c r="P747" s="30"/>
    </row>
    <row r="748" spans="2:16" ht="25.2" hidden="1" thickBot="1">
      <c r="B748" s="58" t="s">
        <v>62</v>
      </c>
      <c r="C748" s="121"/>
      <c r="D748" s="154"/>
      <c r="E748" s="123"/>
      <c r="F748" s="155"/>
      <c r="G748" s="121"/>
      <c r="H748" s="154"/>
      <c r="I748" s="125"/>
      <c r="J748" s="177"/>
      <c r="K748" s="127"/>
      <c r="L748" s="159"/>
      <c r="M748" s="129"/>
      <c r="N748" s="158"/>
      <c r="O748" s="30"/>
      <c r="P748" s="30"/>
    </row>
    <row r="749" spans="2:16" ht="25.2" hidden="1" thickBot="1">
      <c r="B749" s="92" t="s">
        <v>7</v>
      </c>
      <c r="C749" s="106">
        <f t="shared" ref="C749:P749" si="23">SUM(C727:C748)</f>
        <v>0</v>
      </c>
      <c r="D749" s="106">
        <f t="shared" si="23"/>
        <v>0</v>
      </c>
      <c r="E749" s="106">
        <f t="shared" si="23"/>
        <v>0</v>
      </c>
      <c r="F749" s="106">
        <f t="shared" si="23"/>
        <v>0</v>
      </c>
      <c r="G749" s="106">
        <f t="shared" si="23"/>
        <v>0</v>
      </c>
      <c r="H749" s="106">
        <f t="shared" si="23"/>
        <v>0</v>
      </c>
      <c r="I749" s="106">
        <f t="shared" si="23"/>
        <v>2</v>
      </c>
      <c r="J749" s="106">
        <f t="shared" si="23"/>
        <v>15.782983399999999</v>
      </c>
      <c r="K749" s="106">
        <f t="shared" si="23"/>
        <v>0</v>
      </c>
      <c r="L749" s="106">
        <f t="shared" si="23"/>
        <v>0</v>
      </c>
      <c r="M749" s="106">
        <f t="shared" si="23"/>
        <v>0</v>
      </c>
      <c r="N749" s="106">
        <f t="shared" si="23"/>
        <v>0</v>
      </c>
      <c r="O749" s="18">
        <f t="shared" si="23"/>
        <v>0</v>
      </c>
      <c r="P749" s="18">
        <f t="shared" si="23"/>
        <v>0</v>
      </c>
    </row>
    <row r="750" spans="2:16" hidden="1"/>
    <row r="751" spans="2:16" ht="23.4" hidden="1" thickBot="1">
      <c r="B751" s="50" t="s">
        <v>83</v>
      </c>
    </row>
    <row r="752" spans="2:16" hidden="1">
      <c r="B752" s="310" t="s">
        <v>36</v>
      </c>
      <c r="C752" s="311"/>
      <c r="D752" s="311"/>
      <c r="E752" s="311"/>
      <c r="F752" s="311"/>
      <c r="G752" s="311"/>
      <c r="H752" s="311"/>
      <c r="I752" s="311"/>
      <c r="J752" s="311"/>
      <c r="K752" s="311"/>
      <c r="L752" s="311"/>
      <c r="M752" s="311"/>
      <c r="N752" s="312"/>
    </row>
    <row r="753" spans="2:16" ht="16.2" hidden="1" thickBot="1">
      <c r="B753" s="313"/>
      <c r="C753" s="314"/>
      <c r="D753" s="314"/>
      <c r="E753" s="314"/>
      <c r="F753" s="314"/>
      <c r="G753" s="314"/>
      <c r="H753" s="314"/>
      <c r="I753" s="314"/>
      <c r="J753" s="314"/>
      <c r="K753" s="314"/>
      <c r="L753" s="314"/>
      <c r="M753" s="314"/>
      <c r="N753" s="315"/>
    </row>
    <row r="754" spans="2:16" ht="25.2" hidden="1" thickBot="1">
      <c r="B754" s="53"/>
      <c r="C754" s="54"/>
      <c r="D754" s="54"/>
      <c r="E754" s="54"/>
      <c r="F754" s="54"/>
      <c r="G754" s="54"/>
      <c r="H754" s="54"/>
      <c r="I754" s="55"/>
      <c r="J754" s="55"/>
      <c r="K754" s="56" t="s">
        <v>26</v>
      </c>
      <c r="L754" s="54"/>
      <c r="M754" s="54"/>
      <c r="N754" s="57"/>
    </row>
    <row r="755" spans="2:16" ht="22.8" hidden="1" thickBot="1">
      <c r="B755" s="58" t="s">
        <v>41</v>
      </c>
      <c r="C755" s="308" t="s">
        <v>38</v>
      </c>
      <c r="D755" s="309"/>
      <c r="E755" s="308" t="s">
        <v>37</v>
      </c>
      <c r="F755" s="309"/>
      <c r="G755" s="308" t="s">
        <v>39</v>
      </c>
      <c r="H755" s="309"/>
      <c r="I755" s="316" t="s">
        <v>116</v>
      </c>
      <c r="J755" s="317"/>
      <c r="K755" s="308" t="s">
        <v>117</v>
      </c>
      <c r="L755" s="309"/>
      <c r="M755" s="308" t="s">
        <v>118</v>
      </c>
      <c r="N755" s="309"/>
      <c r="O755" s="9" t="s">
        <v>25</v>
      </c>
    </row>
    <row r="756" spans="2:16" ht="22.8" hidden="1" thickBot="1">
      <c r="B756" s="59"/>
      <c r="C756" s="60" t="s">
        <v>4</v>
      </c>
      <c r="D756" s="61" t="s">
        <v>5</v>
      </c>
      <c r="E756" s="62" t="s">
        <v>4</v>
      </c>
      <c r="F756" s="63" t="s">
        <v>5</v>
      </c>
      <c r="G756" s="60" t="s">
        <v>4</v>
      </c>
      <c r="H756" s="61" t="s">
        <v>5</v>
      </c>
      <c r="I756" s="62" t="s">
        <v>4</v>
      </c>
      <c r="J756" s="64" t="s">
        <v>5</v>
      </c>
      <c r="K756" s="64" t="s">
        <v>4</v>
      </c>
      <c r="L756" s="61" t="s">
        <v>5</v>
      </c>
      <c r="M756" s="64" t="s">
        <v>4</v>
      </c>
      <c r="N756" s="63" t="s">
        <v>5</v>
      </c>
      <c r="O756" s="22" t="s">
        <v>4</v>
      </c>
      <c r="P756" s="22" t="s">
        <v>5</v>
      </c>
    </row>
    <row r="757" spans="2:16" ht="22.8" hidden="1" thickBot="1">
      <c r="B757" s="58" t="s">
        <v>42</v>
      </c>
      <c r="C757" s="109">
        <v>7</v>
      </c>
      <c r="D757" s="148">
        <v>66.165369999999996</v>
      </c>
      <c r="E757" s="111">
        <v>7</v>
      </c>
      <c r="F757" s="149">
        <v>66.165369999999996</v>
      </c>
      <c r="G757" s="113">
        <v>3</v>
      </c>
      <c r="H757" s="150">
        <v>29.21011</v>
      </c>
      <c r="I757" s="115">
        <v>36</v>
      </c>
      <c r="J757" s="175">
        <v>263.51119089999997</v>
      </c>
      <c r="K757" s="117">
        <v>12</v>
      </c>
      <c r="L757" s="176">
        <v>72.595349999999996</v>
      </c>
      <c r="M757" s="119"/>
      <c r="N757" s="153"/>
      <c r="O757" s="28">
        <v>0</v>
      </c>
      <c r="P757" s="28">
        <v>0</v>
      </c>
    </row>
    <row r="758" spans="2:16" ht="22.8" hidden="1" thickBot="1">
      <c r="B758" s="58" t="s">
        <v>43</v>
      </c>
      <c r="C758" s="121">
        <v>2</v>
      </c>
      <c r="D758" s="154">
        <v>24.26</v>
      </c>
      <c r="E758" s="123">
        <v>2</v>
      </c>
      <c r="F758" s="155">
        <v>24.26</v>
      </c>
      <c r="G758" s="121">
        <v>1</v>
      </c>
      <c r="H758" s="154">
        <v>9.26</v>
      </c>
      <c r="I758" s="125">
        <v>22</v>
      </c>
      <c r="J758" s="177">
        <v>165.07091300000002</v>
      </c>
      <c r="K758" s="127">
        <v>7</v>
      </c>
      <c r="L758" s="159">
        <v>51.098120000000002</v>
      </c>
      <c r="M758" s="129"/>
      <c r="N758" s="158"/>
      <c r="O758" s="28">
        <v>1</v>
      </c>
      <c r="P758" s="28">
        <v>4</v>
      </c>
    </row>
    <row r="759" spans="2:16" ht="25.2" hidden="1" thickBot="1">
      <c r="B759" s="58" t="s">
        <v>44</v>
      </c>
      <c r="C759" s="121">
        <v>0</v>
      </c>
      <c r="D759" s="154">
        <v>0</v>
      </c>
      <c r="E759" s="123">
        <v>0</v>
      </c>
      <c r="F759" s="155">
        <v>0</v>
      </c>
      <c r="G759" s="121">
        <v>0</v>
      </c>
      <c r="H759" s="154">
        <v>0</v>
      </c>
      <c r="I759" s="125">
        <v>0</v>
      </c>
      <c r="J759" s="177">
        <v>0</v>
      </c>
      <c r="K759" s="127">
        <v>0</v>
      </c>
      <c r="L759" s="159">
        <v>0</v>
      </c>
      <c r="M759" s="129"/>
      <c r="N759" s="158"/>
      <c r="O759" s="30">
        <v>0</v>
      </c>
      <c r="P759" s="30">
        <v>0</v>
      </c>
    </row>
    <row r="760" spans="2:16" ht="25.2" hidden="1" thickBot="1">
      <c r="B760" s="58" t="s">
        <v>45</v>
      </c>
      <c r="C760" s="121">
        <v>0</v>
      </c>
      <c r="D760" s="154">
        <v>0</v>
      </c>
      <c r="E760" s="123">
        <v>0</v>
      </c>
      <c r="F760" s="155">
        <v>0</v>
      </c>
      <c r="G760" s="121">
        <v>0</v>
      </c>
      <c r="H760" s="154">
        <v>0</v>
      </c>
      <c r="I760" s="125">
        <v>0</v>
      </c>
      <c r="J760" s="177">
        <v>0</v>
      </c>
      <c r="K760" s="127">
        <v>0</v>
      </c>
      <c r="L760" s="159">
        <v>0</v>
      </c>
      <c r="M760" s="129"/>
      <c r="N760" s="158"/>
      <c r="O760" s="30">
        <v>0</v>
      </c>
      <c r="P760" s="30">
        <v>0</v>
      </c>
    </row>
    <row r="761" spans="2:16" ht="22.8" hidden="1" thickBot="1">
      <c r="B761" s="58" t="s">
        <v>46</v>
      </c>
      <c r="C761" s="121">
        <v>0</v>
      </c>
      <c r="D761" s="154">
        <v>0</v>
      </c>
      <c r="E761" s="123">
        <v>0</v>
      </c>
      <c r="F761" s="155">
        <v>0</v>
      </c>
      <c r="G761" s="121">
        <v>0</v>
      </c>
      <c r="H761" s="154">
        <v>0</v>
      </c>
      <c r="I761" s="125">
        <v>0</v>
      </c>
      <c r="J761" s="177">
        <v>0</v>
      </c>
      <c r="K761" s="127">
        <v>0</v>
      </c>
      <c r="L761" s="159">
        <v>0</v>
      </c>
      <c r="M761" s="129"/>
      <c r="N761" s="158"/>
      <c r="O761" s="28">
        <v>0</v>
      </c>
      <c r="P761" s="28">
        <v>0</v>
      </c>
    </row>
    <row r="762" spans="2:16" ht="25.2" hidden="1" thickBot="1">
      <c r="B762" s="58" t="s">
        <v>47</v>
      </c>
      <c r="C762" s="127">
        <v>0</v>
      </c>
      <c r="D762" s="159">
        <v>0</v>
      </c>
      <c r="E762" s="131">
        <v>0</v>
      </c>
      <c r="F762" s="158">
        <v>0</v>
      </c>
      <c r="G762" s="127">
        <v>0</v>
      </c>
      <c r="H762" s="159">
        <v>0</v>
      </c>
      <c r="I762" s="125">
        <v>0</v>
      </c>
      <c r="J762" s="177">
        <v>0</v>
      </c>
      <c r="K762" s="127">
        <v>0</v>
      </c>
      <c r="L762" s="159">
        <v>0</v>
      </c>
      <c r="M762" s="129"/>
      <c r="N762" s="158"/>
      <c r="O762" s="30">
        <v>0</v>
      </c>
      <c r="P762" s="30">
        <v>0</v>
      </c>
    </row>
    <row r="763" spans="2:16" ht="25.2" hidden="1" thickBot="1">
      <c r="B763" s="58" t="s">
        <v>48</v>
      </c>
      <c r="C763" s="121">
        <v>0</v>
      </c>
      <c r="D763" s="154">
        <v>0</v>
      </c>
      <c r="E763" s="123">
        <v>0</v>
      </c>
      <c r="F763" s="155">
        <v>0</v>
      </c>
      <c r="G763" s="121">
        <v>0</v>
      </c>
      <c r="H763" s="154">
        <v>0</v>
      </c>
      <c r="I763" s="125">
        <v>0</v>
      </c>
      <c r="J763" s="177">
        <v>0</v>
      </c>
      <c r="K763" s="127">
        <v>0</v>
      </c>
      <c r="L763" s="159">
        <v>0</v>
      </c>
      <c r="M763" s="129"/>
      <c r="N763" s="158"/>
      <c r="O763" s="30">
        <v>0</v>
      </c>
      <c r="P763" s="30">
        <v>0</v>
      </c>
    </row>
    <row r="764" spans="2:16" ht="25.2" hidden="1" thickBot="1">
      <c r="B764" s="58" t="s">
        <v>49</v>
      </c>
      <c r="C764" s="121">
        <v>0</v>
      </c>
      <c r="D764" s="154">
        <v>0</v>
      </c>
      <c r="E764" s="123">
        <v>0</v>
      </c>
      <c r="F764" s="155">
        <v>0</v>
      </c>
      <c r="G764" s="121">
        <v>0</v>
      </c>
      <c r="H764" s="154">
        <v>0</v>
      </c>
      <c r="I764" s="125">
        <v>0</v>
      </c>
      <c r="J764" s="177">
        <v>0</v>
      </c>
      <c r="K764" s="127">
        <v>0</v>
      </c>
      <c r="L764" s="159">
        <v>0</v>
      </c>
      <c r="M764" s="129"/>
      <c r="N764" s="158"/>
      <c r="O764" s="30">
        <v>0</v>
      </c>
      <c r="P764" s="30">
        <v>0</v>
      </c>
    </row>
    <row r="765" spans="2:16" ht="25.2" hidden="1" thickBot="1">
      <c r="B765" s="58" t="s">
        <v>50</v>
      </c>
      <c r="C765" s="121">
        <v>3</v>
      </c>
      <c r="D765" s="154">
        <v>44.31</v>
      </c>
      <c r="E765" s="123">
        <v>3</v>
      </c>
      <c r="F765" s="155">
        <v>44.31</v>
      </c>
      <c r="G765" s="121">
        <v>1</v>
      </c>
      <c r="H765" s="154">
        <v>7.5</v>
      </c>
      <c r="I765" s="115">
        <v>22</v>
      </c>
      <c r="J765" s="177">
        <v>160.6363375</v>
      </c>
      <c r="K765" s="127">
        <v>9</v>
      </c>
      <c r="L765" s="159">
        <v>70.286469999999994</v>
      </c>
      <c r="M765" s="129"/>
      <c r="N765" s="158"/>
      <c r="O765" s="30">
        <v>0</v>
      </c>
      <c r="P765" s="30">
        <v>0</v>
      </c>
    </row>
    <row r="766" spans="2:16" ht="22.8" hidden="1" thickBot="1">
      <c r="B766" s="58" t="s">
        <v>51</v>
      </c>
      <c r="C766" s="121">
        <v>0</v>
      </c>
      <c r="D766" s="154">
        <v>0</v>
      </c>
      <c r="E766" s="123">
        <v>0</v>
      </c>
      <c r="F766" s="155">
        <v>0</v>
      </c>
      <c r="G766" s="121">
        <v>0</v>
      </c>
      <c r="H766" s="154">
        <v>0</v>
      </c>
      <c r="I766" s="125">
        <v>0</v>
      </c>
      <c r="J766" s="177">
        <v>0</v>
      </c>
      <c r="K766" s="127">
        <v>0</v>
      </c>
      <c r="L766" s="159">
        <v>0</v>
      </c>
      <c r="M766" s="129"/>
      <c r="N766" s="158"/>
      <c r="O766" s="28">
        <v>0</v>
      </c>
      <c r="P766" s="28">
        <v>0</v>
      </c>
    </row>
    <row r="767" spans="2:16" ht="25.2" hidden="1" thickBot="1">
      <c r="B767" s="58" t="s">
        <v>52</v>
      </c>
      <c r="C767" s="121">
        <v>5</v>
      </c>
      <c r="D767" s="154">
        <v>41.241509999999998</v>
      </c>
      <c r="E767" s="123">
        <v>5</v>
      </c>
      <c r="F767" s="155">
        <v>41.241509999999998</v>
      </c>
      <c r="G767" s="121">
        <v>2</v>
      </c>
      <c r="H767" s="154">
        <v>13.611510000000001</v>
      </c>
      <c r="I767" s="125">
        <v>83</v>
      </c>
      <c r="J767" s="177">
        <v>551.07135119999998</v>
      </c>
      <c r="K767" s="127">
        <v>31</v>
      </c>
      <c r="L767" s="159">
        <v>224.13353579999998</v>
      </c>
      <c r="M767" s="129"/>
      <c r="N767" s="158"/>
      <c r="O767" s="30">
        <v>2</v>
      </c>
      <c r="P767" s="30">
        <v>13.862780000000001</v>
      </c>
    </row>
    <row r="768" spans="2:16" ht="25.2" hidden="1" thickBot="1">
      <c r="B768" s="58" t="s">
        <v>53</v>
      </c>
      <c r="C768" s="121">
        <v>0</v>
      </c>
      <c r="D768" s="154">
        <v>0</v>
      </c>
      <c r="E768" s="123">
        <v>0</v>
      </c>
      <c r="F768" s="155">
        <v>0</v>
      </c>
      <c r="G768" s="121">
        <v>0</v>
      </c>
      <c r="H768" s="154">
        <v>0</v>
      </c>
      <c r="I768" s="125">
        <v>0</v>
      </c>
      <c r="J768" s="177">
        <v>0</v>
      </c>
      <c r="K768" s="127">
        <v>0</v>
      </c>
      <c r="L768" s="159">
        <v>0</v>
      </c>
      <c r="M768" s="129"/>
      <c r="N768" s="158"/>
      <c r="O768" s="30">
        <v>0</v>
      </c>
      <c r="P768" s="30">
        <v>0</v>
      </c>
    </row>
    <row r="769" spans="2:16" ht="22.8" hidden="1" thickBot="1">
      <c r="B769" s="58" t="s">
        <v>54</v>
      </c>
      <c r="C769" s="121">
        <v>0</v>
      </c>
      <c r="D769" s="154">
        <v>0</v>
      </c>
      <c r="E769" s="123">
        <v>0</v>
      </c>
      <c r="F769" s="155">
        <v>0</v>
      </c>
      <c r="G769" s="121">
        <v>0</v>
      </c>
      <c r="H769" s="154">
        <v>0</v>
      </c>
      <c r="I769" s="125">
        <v>0</v>
      </c>
      <c r="J769" s="177">
        <v>0</v>
      </c>
      <c r="K769" s="127">
        <v>0</v>
      </c>
      <c r="L769" s="159">
        <v>0</v>
      </c>
      <c r="M769" s="129"/>
      <c r="N769" s="158"/>
      <c r="O769" s="28">
        <v>0</v>
      </c>
      <c r="P769" s="28">
        <v>0</v>
      </c>
    </row>
    <row r="770" spans="2:16" ht="25.2" hidden="1" thickBot="1">
      <c r="B770" s="58" t="s">
        <v>55</v>
      </c>
      <c r="C770" s="121">
        <v>0</v>
      </c>
      <c r="D770" s="154">
        <v>0</v>
      </c>
      <c r="E770" s="123">
        <v>0</v>
      </c>
      <c r="F770" s="155">
        <v>0</v>
      </c>
      <c r="G770" s="121">
        <v>0</v>
      </c>
      <c r="H770" s="154">
        <v>0</v>
      </c>
      <c r="I770" s="125">
        <v>0</v>
      </c>
      <c r="J770" s="177">
        <v>0</v>
      </c>
      <c r="K770" s="127">
        <v>0</v>
      </c>
      <c r="L770" s="159">
        <v>0</v>
      </c>
      <c r="M770" s="129"/>
      <c r="N770" s="158"/>
      <c r="O770" s="30">
        <v>0</v>
      </c>
      <c r="P770" s="30">
        <v>0</v>
      </c>
    </row>
    <row r="771" spans="2:16" ht="25.2" hidden="1" thickBot="1">
      <c r="B771" s="58" t="s">
        <v>89</v>
      </c>
      <c r="C771" s="121">
        <v>0</v>
      </c>
      <c r="D771" s="154">
        <v>0</v>
      </c>
      <c r="E771" s="123">
        <v>0</v>
      </c>
      <c r="F771" s="155">
        <v>0</v>
      </c>
      <c r="G771" s="121">
        <v>0</v>
      </c>
      <c r="H771" s="154">
        <v>0</v>
      </c>
      <c r="I771" s="125">
        <v>0</v>
      </c>
      <c r="J771" s="177">
        <v>0</v>
      </c>
      <c r="K771" s="127">
        <v>0</v>
      </c>
      <c r="L771" s="159">
        <v>0</v>
      </c>
      <c r="M771" s="129"/>
      <c r="N771" s="158"/>
      <c r="O771" s="30">
        <v>0</v>
      </c>
      <c r="P771" s="30">
        <v>0</v>
      </c>
    </row>
    <row r="772" spans="2:16" ht="25.2" hidden="1" thickBot="1">
      <c r="B772" s="58" t="s">
        <v>56</v>
      </c>
      <c r="C772" s="121">
        <v>0</v>
      </c>
      <c r="D772" s="154">
        <v>0</v>
      </c>
      <c r="E772" s="123">
        <v>0</v>
      </c>
      <c r="F772" s="155">
        <v>0</v>
      </c>
      <c r="G772" s="121">
        <v>0</v>
      </c>
      <c r="H772" s="154">
        <v>0</v>
      </c>
      <c r="I772" s="125">
        <v>0</v>
      </c>
      <c r="J772" s="177">
        <v>0</v>
      </c>
      <c r="K772" s="127">
        <v>0</v>
      </c>
      <c r="L772" s="159">
        <v>0</v>
      </c>
      <c r="M772" s="129"/>
      <c r="N772" s="158"/>
      <c r="O772" s="30">
        <v>0</v>
      </c>
      <c r="P772" s="30">
        <v>0</v>
      </c>
    </row>
    <row r="773" spans="2:16" ht="22.8" hidden="1" thickBot="1">
      <c r="B773" s="58" t="s">
        <v>57</v>
      </c>
      <c r="C773" s="121">
        <v>1</v>
      </c>
      <c r="D773" s="121">
        <v>15</v>
      </c>
      <c r="E773" s="121">
        <v>1</v>
      </c>
      <c r="F773" s="121">
        <v>15</v>
      </c>
      <c r="G773" s="121">
        <v>0</v>
      </c>
      <c r="H773" s="121">
        <v>0</v>
      </c>
      <c r="I773" s="121">
        <v>20</v>
      </c>
      <c r="J773" s="121">
        <v>179.81191000000001</v>
      </c>
      <c r="K773" s="121">
        <v>7</v>
      </c>
      <c r="L773" s="121">
        <v>67.496729999999999</v>
      </c>
      <c r="M773" s="121"/>
      <c r="N773" s="121"/>
      <c r="O773" s="29">
        <v>0</v>
      </c>
      <c r="P773" s="29">
        <v>0</v>
      </c>
    </row>
    <row r="774" spans="2:16" ht="25.2" hidden="1" thickBot="1">
      <c r="B774" s="58" t="s">
        <v>58</v>
      </c>
      <c r="C774" s="121">
        <v>0</v>
      </c>
      <c r="D774" s="154">
        <v>0</v>
      </c>
      <c r="E774" s="123">
        <v>0</v>
      </c>
      <c r="F774" s="155">
        <v>0</v>
      </c>
      <c r="G774" s="121">
        <v>0</v>
      </c>
      <c r="H774" s="154">
        <v>0</v>
      </c>
      <c r="I774" s="125">
        <v>0</v>
      </c>
      <c r="J774" s="177">
        <v>0</v>
      </c>
      <c r="K774" s="127">
        <v>0</v>
      </c>
      <c r="L774" s="159">
        <v>0</v>
      </c>
      <c r="M774" s="129"/>
      <c r="N774" s="158"/>
      <c r="O774" s="30">
        <v>0</v>
      </c>
      <c r="P774" s="30">
        <v>0</v>
      </c>
    </row>
    <row r="775" spans="2:16" ht="25.2" hidden="1" thickBot="1">
      <c r="B775" s="58" t="s">
        <v>59</v>
      </c>
      <c r="C775" s="132">
        <v>0</v>
      </c>
      <c r="D775" s="160">
        <v>0</v>
      </c>
      <c r="E775" s="132">
        <v>0</v>
      </c>
      <c r="F775" s="160">
        <v>0</v>
      </c>
      <c r="G775" s="132">
        <v>0</v>
      </c>
      <c r="H775" s="160">
        <v>0</v>
      </c>
      <c r="I775" s="132">
        <v>0</v>
      </c>
      <c r="J775" s="162">
        <v>0</v>
      </c>
      <c r="K775" s="132">
        <v>0</v>
      </c>
      <c r="L775" s="179">
        <v>0</v>
      </c>
      <c r="M775" s="132"/>
      <c r="N775" s="162"/>
      <c r="O775" s="31">
        <v>0</v>
      </c>
      <c r="P775" s="31">
        <v>0</v>
      </c>
    </row>
    <row r="776" spans="2:16" ht="25.2" hidden="1" thickBot="1">
      <c r="B776" s="58" t="s">
        <v>60</v>
      </c>
      <c r="C776" s="136">
        <v>0</v>
      </c>
      <c r="D776" s="163">
        <v>0</v>
      </c>
      <c r="E776" s="138">
        <v>0</v>
      </c>
      <c r="F776" s="164">
        <v>0</v>
      </c>
      <c r="G776" s="136">
        <v>0</v>
      </c>
      <c r="H776" s="163">
        <v>0</v>
      </c>
      <c r="I776" s="140">
        <v>0</v>
      </c>
      <c r="J776" s="180">
        <v>0</v>
      </c>
      <c r="K776" s="142">
        <v>0</v>
      </c>
      <c r="L776" s="181">
        <v>0</v>
      </c>
      <c r="M776" s="144"/>
      <c r="N776" s="167"/>
      <c r="O776" s="30">
        <v>0</v>
      </c>
      <c r="P776" s="30">
        <v>0</v>
      </c>
    </row>
    <row r="777" spans="2:16" ht="25.2" hidden="1" thickBot="1">
      <c r="B777" s="58" t="s">
        <v>61</v>
      </c>
      <c r="C777" s="121">
        <v>0</v>
      </c>
      <c r="D777" s="154">
        <v>0</v>
      </c>
      <c r="E777" s="123">
        <v>0</v>
      </c>
      <c r="F777" s="155">
        <v>0</v>
      </c>
      <c r="G777" s="121">
        <v>0</v>
      </c>
      <c r="H777" s="154">
        <v>0</v>
      </c>
      <c r="I777" s="125">
        <v>0</v>
      </c>
      <c r="J777" s="177">
        <v>0</v>
      </c>
      <c r="K777" s="127">
        <v>0</v>
      </c>
      <c r="L777" s="159">
        <v>0</v>
      </c>
      <c r="M777" s="129"/>
      <c r="N777" s="158"/>
      <c r="O777" s="30">
        <v>0</v>
      </c>
      <c r="P777" s="30">
        <v>0</v>
      </c>
    </row>
    <row r="778" spans="2:16" ht="25.2" hidden="1" thickBot="1">
      <c r="B778" s="58" t="s">
        <v>62</v>
      </c>
      <c r="C778" s="121">
        <v>0</v>
      </c>
      <c r="D778" s="154">
        <v>0</v>
      </c>
      <c r="E778" s="123">
        <v>0</v>
      </c>
      <c r="F778" s="155">
        <v>0</v>
      </c>
      <c r="G778" s="121">
        <v>0</v>
      </c>
      <c r="H778" s="154">
        <v>0</v>
      </c>
      <c r="I778" s="125">
        <v>0</v>
      </c>
      <c r="J778" s="177">
        <v>0</v>
      </c>
      <c r="K778" s="127">
        <v>0</v>
      </c>
      <c r="L778" s="159">
        <v>0</v>
      </c>
      <c r="M778" s="129"/>
      <c r="N778" s="158"/>
      <c r="O778" s="30">
        <v>0</v>
      </c>
      <c r="P778" s="30">
        <v>0</v>
      </c>
    </row>
    <row r="779" spans="2:16" ht="25.2" hidden="1" thickBot="1">
      <c r="B779" s="92" t="s">
        <v>7</v>
      </c>
      <c r="C779" s="106">
        <f t="shared" ref="C779:P779" si="24">SUM(C757:C778)</f>
        <v>18</v>
      </c>
      <c r="D779" s="106">
        <f t="shared" si="24"/>
        <v>190.97687999999999</v>
      </c>
      <c r="E779" s="106">
        <f t="shared" si="24"/>
        <v>18</v>
      </c>
      <c r="F779" s="106">
        <f t="shared" si="24"/>
        <v>190.97687999999999</v>
      </c>
      <c r="G779" s="106">
        <f t="shared" si="24"/>
        <v>7</v>
      </c>
      <c r="H779" s="106">
        <f t="shared" si="24"/>
        <v>59.581620000000001</v>
      </c>
      <c r="I779" s="106">
        <f t="shared" si="24"/>
        <v>183</v>
      </c>
      <c r="J779" s="106">
        <f t="shared" si="24"/>
        <v>1320.1017026</v>
      </c>
      <c r="K779" s="106">
        <f t="shared" si="24"/>
        <v>66</v>
      </c>
      <c r="L779" s="106">
        <f t="shared" si="24"/>
        <v>485.61020579999996</v>
      </c>
      <c r="M779" s="106">
        <f t="shared" si="24"/>
        <v>0</v>
      </c>
      <c r="N779" s="106">
        <f t="shared" si="24"/>
        <v>0</v>
      </c>
      <c r="O779" s="18">
        <f t="shared" si="24"/>
        <v>3</v>
      </c>
      <c r="P779" s="18">
        <f t="shared" si="24"/>
        <v>17.862780000000001</v>
      </c>
    </row>
    <row r="780" spans="2:16" hidden="1"/>
    <row r="781" spans="2:16" ht="23.4" hidden="1" thickBot="1">
      <c r="B781" s="50" t="s">
        <v>84</v>
      </c>
    </row>
    <row r="782" spans="2:16" hidden="1">
      <c r="B782" s="310" t="s">
        <v>36</v>
      </c>
      <c r="C782" s="311"/>
      <c r="D782" s="311"/>
      <c r="E782" s="311"/>
      <c r="F782" s="311"/>
      <c r="G782" s="311"/>
      <c r="H782" s="311"/>
      <c r="I782" s="311"/>
      <c r="J782" s="311"/>
      <c r="K782" s="311"/>
      <c r="L782" s="311"/>
      <c r="M782" s="311"/>
      <c r="N782" s="312"/>
    </row>
    <row r="783" spans="2:16" ht="16.2" hidden="1" thickBot="1">
      <c r="B783" s="313"/>
      <c r="C783" s="314"/>
      <c r="D783" s="314"/>
      <c r="E783" s="314"/>
      <c r="F783" s="314"/>
      <c r="G783" s="314"/>
      <c r="H783" s="314"/>
      <c r="I783" s="314"/>
      <c r="J783" s="314"/>
      <c r="K783" s="314"/>
      <c r="L783" s="314"/>
      <c r="M783" s="314"/>
      <c r="N783" s="315"/>
    </row>
    <row r="784" spans="2:16" ht="25.2" hidden="1" thickBot="1">
      <c r="B784" s="53"/>
      <c r="C784" s="54"/>
      <c r="D784" s="54"/>
      <c r="E784" s="54"/>
      <c r="F784" s="54"/>
      <c r="G784" s="54"/>
      <c r="H784" s="54"/>
      <c r="I784" s="55"/>
      <c r="J784" s="55"/>
      <c r="K784" s="56" t="s">
        <v>26</v>
      </c>
      <c r="L784" s="54"/>
      <c r="M784" s="54"/>
      <c r="N784" s="57"/>
    </row>
    <row r="785" spans="2:16" ht="22.8" hidden="1" thickBot="1">
      <c r="B785" s="58" t="s">
        <v>41</v>
      </c>
      <c r="C785" s="308" t="s">
        <v>38</v>
      </c>
      <c r="D785" s="309"/>
      <c r="E785" s="308" t="s">
        <v>37</v>
      </c>
      <c r="F785" s="309"/>
      <c r="G785" s="308" t="s">
        <v>39</v>
      </c>
      <c r="H785" s="309"/>
      <c r="I785" s="316" t="s">
        <v>116</v>
      </c>
      <c r="J785" s="317"/>
      <c r="K785" s="308" t="s">
        <v>117</v>
      </c>
      <c r="L785" s="309"/>
      <c r="M785" s="308" t="s">
        <v>118</v>
      </c>
      <c r="N785" s="309"/>
      <c r="O785" s="9" t="s">
        <v>25</v>
      </c>
    </row>
    <row r="786" spans="2:16" ht="22.8" hidden="1" thickBot="1">
      <c r="B786" s="59"/>
      <c r="C786" s="60" t="s">
        <v>4</v>
      </c>
      <c r="D786" s="61" t="s">
        <v>5</v>
      </c>
      <c r="E786" s="62" t="s">
        <v>4</v>
      </c>
      <c r="F786" s="63" t="s">
        <v>5</v>
      </c>
      <c r="G786" s="60" t="s">
        <v>4</v>
      </c>
      <c r="H786" s="61" t="s">
        <v>5</v>
      </c>
      <c r="I786" s="62" t="s">
        <v>4</v>
      </c>
      <c r="J786" s="64" t="s">
        <v>5</v>
      </c>
      <c r="K786" s="64" t="s">
        <v>4</v>
      </c>
      <c r="L786" s="61" t="s">
        <v>5</v>
      </c>
      <c r="M786" s="64" t="s">
        <v>4</v>
      </c>
      <c r="N786" s="63" t="s">
        <v>5</v>
      </c>
      <c r="O786" s="22" t="s">
        <v>4</v>
      </c>
      <c r="P786" s="22" t="s">
        <v>5</v>
      </c>
    </row>
    <row r="787" spans="2:16" ht="22.8" hidden="1" thickBot="1">
      <c r="B787" s="58" t="s">
        <v>42</v>
      </c>
      <c r="C787" s="241">
        <v>1</v>
      </c>
      <c r="D787" s="110">
        <v>4</v>
      </c>
      <c r="E787" s="111">
        <v>1</v>
      </c>
      <c r="F787" s="112">
        <v>4</v>
      </c>
      <c r="G787" s="113">
        <v>1</v>
      </c>
      <c r="H787" s="114">
        <v>4</v>
      </c>
      <c r="I787" s="115">
        <v>42</v>
      </c>
      <c r="J787" s="175">
        <v>152.18</v>
      </c>
      <c r="K787" s="117">
        <v>14</v>
      </c>
      <c r="L787" s="176">
        <v>34.44</v>
      </c>
      <c r="M787" s="119">
        <v>0</v>
      </c>
      <c r="N787" s="153">
        <v>0</v>
      </c>
      <c r="O787" s="28">
        <v>4</v>
      </c>
      <c r="P787" s="36">
        <v>5.3648999999999996</v>
      </c>
    </row>
    <row r="788" spans="2:16" ht="22.8" hidden="1" thickBot="1">
      <c r="B788" s="58" t="s">
        <v>43</v>
      </c>
      <c r="C788" s="121">
        <v>1</v>
      </c>
      <c r="D788" s="154">
        <v>2.4900000000000002</v>
      </c>
      <c r="E788" s="123">
        <v>1</v>
      </c>
      <c r="F788" s="124">
        <v>2.4900000000000002</v>
      </c>
      <c r="G788" s="121">
        <v>1</v>
      </c>
      <c r="H788" s="122">
        <v>2.4900000000000002</v>
      </c>
      <c r="I788" s="125">
        <v>13</v>
      </c>
      <c r="J788" s="177">
        <v>58.74</v>
      </c>
      <c r="K788" s="127">
        <v>5</v>
      </c>
      <c r="L788" s="159">
        <v>22.18</v>
      </c>
      <c r="M788" s="129">
        <v>0</v>
      </c>
      <c r="N788" s="158">
        <v>0</v>
      </c>
      <c r="O788" s="28">
        <v>0</v>
      </c>
      <c r="P788" s="36">
        <v>0</v>
      </c>
    </row>
    <row r="789" spans="2:16" ht="25.2" hidden="1" thickBot="1">
      <c r="B789" s="58" t="s">
        <v>44</v>
      </c>
      <c r="C789" s="121">
        <v>0</v>
      </c>
      <c r="D789" s="122">
        <v>0</v>
      </c>
      <c r="E789" s="123">
        <v>0</v>
      </c>
      <c r="F789" s="124">
        <v>0</v>
      </c>
      <c r="G789" s="121">
        <v>0</v>
      </c>
      <c r="H789" s="122">
        <v>0</v>
      </c>
      <c r="I789" s="125">
        <v>7</v>
      </c>
      <c r="J789" s="177">
        <v>18.87</v>
      </c>
      <c r="K789" s="127">
        <v>3</v>
      </c>
      <c r="L789" s="159">
        <v>12.31</v>
      </c>
      <c r="M789" s="129">
        <v>0</v>
      </c>
      <c r="N789" s="158">
        <v>0</v>
      </c>
      <c r="O789" s="30">
        <v>0</v>
      </c>
      <c r="P789" s="37">
        <v>0</v>
      </c>
    </row>
    <row r="790" spans="2:16" ht="25.2" hidden="1" thickBot="1">
      <c r="B790" s="58" t="s">
        <v>45</v>
      </c>
      <c r="C790" s="121">
        <v>1</v>
      </c>
      <c r="D790" s="154">
        <v>1.75</v>
      </c>
      <c r="E790" s="123">
        <v>1</v>
      </c>
      <c r="F790" s="124">
        <v>1.75</v>
      </c>
      <c r="G790" s="121">
        <v>0</v>
      </c>
      <c r="H790" s="122">
        <v>0</v>
      </c>
      <c r="I790" s="125">
        <v>6</v>
      </c>
      <c r="J790" s="177">
        <v>6.76</v>
      </c>
      <c r="K790" s="127">
        <v>3</v>
      </c>
      <c r="L790" s="159">
        <v>1.32</v>
      </c>
      <c r="M790" s="129">
        <v>0</v>
      </c>
      <c r="N790" s="158">
        <v>0</v>
      </c>
      <c r="O790" s="30">
        <v>1</v>
      </c>
      <c r="P790" s="37">
        <v>0.52480000000000004</v>
      </c>
    </row>
    <row r="791" spans="2:16" ht="22.8" hidden="1" thickBot="1">
      <c r="B791" s="58" t="s">
        <v>46</v>
      </c>
      <c r="C791" s="121">
        <v>0</v>
      </c>
      <c r="D791" s="122">
        <v>0</v>
      </c>
      <c r="E791" s="123">
        <v>0</v>
      </c>
      <c r="F791" s="124">
        <v>0</v>
      </c>
      <c r="G791" s="121">
        <v>0</v>
      </c>
      <c r="H791" s="122">
        <v>0</v>
      </c>
      <c r="I791" s="125">
        <v>5</v>
      </c>
      <c r="J791" s="177">
        <v>12.14</v>
      </c>
      <c r="K791" s="127">
        <v>4</v>
      </c>
      <c r="L791" s="159">
        <v>10.71</v>
      </c>
      <c r="M791" s="129">
        <v>0</v>
      </c>
      <c r="N791" s="158">
        <v>0</v>
      </c>
      <c r="O791" s="28">
        <v>0</v>
      </c>
      <c r="P791" s="36">
        <v>0</v>
      </c>
    </row>
    <row r="792" spans="2:16" ht="25.2" hidden="1" thickBot="1">
      <c r="B792" s="58" t="s">
        <v>47</v>
      </c>
      <c r="C792" s="127">
        <v>0</v>
      </c>
      <c r="D792" s="128">
        <v>0</v>
      </c>
      <c r="E792" s="131">
        <v>0</v>
      </c>
      <c r="F792" s="130">
        <v>0</v>
      </c>
      <c r="G792" s="127">
        <v>0</v>
      </c>
      <c r="H792" s="128">
        <v>0</v>
      </c>
      <c r="I792" s="125">
        <v>18</v>
      </c>
      <c r="J792" s="177">
        <v>58.1</v>
      </c>
      <c r="K792" s="127">
        <v>6</v>
      </c>
      <c r="L792" s="159">
        <v>12.85</v>
      </c>
      <c r="M792" s="129">
        <v>3</v>
      </c>
      <c r="N792" s="158">
        <v>9.4700000000000006</v>
      </c>
      <c r="O792" s="30">
        <v>0</v>
      </c>
      <c r="P792" s="37">
        <v>0</v>
      </c>
    </row>
    <row r="793" spans="2:16" ht="25.2" hidden="1" thickBot="1">
      <c r="B793" s="58" t="s">
        <v>48</v>
      </c>
      <c r="C793" s="121">
        <v>1</v>
      </c>
      <c r="D793" s="122">
        <v>7.5</v>
      </c>
      <c r="E793" s="123">
        <v>1</v>
      </c>
      <c r="F793" s="124">
        <v>7.5</v>
      </c>
      <c r="G793" s="121">
        <v>0</v>
      </c>
      <c r="H793" s="122">
        <v>0</v>
      </c>
      <c r="I793" s="125">
        <v>53</v>
      </c>
      <c r="J793" s="177">
        <v>172.11</v>
      </c>
      <c r="K793" s="127">
        <v>29</v>
      </c>
      <c r="L793" s="159">
        <v>73.5</v>
      </c>
      <c r="M793" s="129">
        <v>3</v>
      </c>
      <c r="N793" s="158">
        <v>6.75</v>
      </c>
      <c r="O793" s="30">
        <v>7</v>
      </c>
      <c r="P793" s="37">
        <v>19.2</v>
      </c>
    </row>
    <row r="794" spans="2:16" ht="25.2" hidden="1" thickBot="1">
      <c r="B794" s="58" t="s">
        <v>49</v>
      </c>
      <c r="C794" s="121">
        <v>3</v>
      </c>
      <c r="D794" s="122">
        <v>43</v>
      </c>
      <c r="E794" s="123">
        <v>3</v>
      </c>
      <c r="F794" s="124">
        <v>43</v>
      </c>
      <c r="G794" s="121">
        <v>2</v>
      </c>
      <c r="H794" s="122">
        <v>24</v>
      </c>
      <c r="I794" s="125">
        <v>32</v>
      </c>
      <c r="J794" s="177">
        <v>176.17</v>
      </c>
      <c r="K794" s="127">
        <v>9</v>
      </c>
      <c r="L794" s="159">
        <v>62.32</v>
      </c>
      <c r="M794" s="129">
        <v>2</v>
      </c>
      <c r="N794" s="158">
        <v>4.8</v>
      </c>
      <c r="O794" s="30">
        <v>1</v>
      </c>
      <c r="P794" s="37">
        <v>3.97</v>
      </c>
    </row>
    <row r="795" spans="2:16" ht="25.2" hidden="1" thickBot="1">
      <c r="B795" s="58" t="s">
        <v>50</v>
      </c>
      <c r="C795" s="121">
        <v>3</v>
      </c>
      <c r="D795" s="122">
        <v>28.3</v>
      </c>
      <c r="E795" s="123">
        <v>3</v>
      </c>
      <c r="F795" s="124">
        <v>28.3</v>
      </c>
      <c r="G795" s="121">
        <v>0</v>
      </c>
      <c r="H795" s="122">
        <v>0</v>
      </c>
      <c r="I795" s="115">
        <v>41</v>
      </c>
      <c r="J795" s="177">
        <v>200.45</v>
      </c>
      <c r="K795" s="127">
        <v>16</v>
      </c>
      <c r="L795" s="159">
        <v>90.67</v>
      </c>
      <c r="M795" s="129">
        <v>3</v>
      </c>
      <c r="N795" s="158">
        <v>5.12</v>
      </c>
      <c r="O795" s="30">
        <v>1</v>
      </c>
      <c r="P795" s="37">
        <v>1.1399999999999999</v>
      </c>
    </row>
    <row r="796" spans="2:16" ht="22.8" hidden="1" thickBot="1">
      <c r="B796" s="58" t="s">
        <v>51</v>
      </c>
      <c r="C796" s="121">
        <v>2</v>
      </c>
      <c r="D796" s="122">
        <v>31</v>
      </c>
      <c r="E796" s="123">
        <v>2</v>
      </c>
      <c r="F796" s="124">
        <v>31</v>
      </c>
      <c r="G796" s="121">
        <v>1</v>
      </c>
      <c r="H796" s="122">
        <v>20</v>
      </c>
      <c r="I796" s="125">
        <v>34</v>
      </c>
      <c r="J796" s="177">
        <v>220.41</v>
      </c>
      <c r="K796" s="127">
        <v>16</v>
      </c>
      <c r="L796" s="159">
        <v>91.74</v>
      </c>
      <c r="M796" s="129">
        <v>3</v>
      </c>
      <c r="N796" s="158">
        <v>18.61</v>
      </c>
      <c r="O796" s="28">
        <v>1</v>
      </c>
      <c r="P796" s="36">
        <v>2.09</v>
      </c>
    </row>
    <row r="797" spans="2:16" ht="25.2" hidden="1" thickBot="1">
      <c r="B797" s="58" t="s">
        <v>52</v>
      </c>
      <c r="C797" s="121">
        <v>0</v>
      </c>
      <c r="D797" s="122">
        <v>0</v>
      </c>
      <c r="E797" s="123">
        <v>0</v>
      </c>
      <c r="F797" s="124">
        <v>0</v>
      </c>
      <c r="G797" s="121">
        <v>0</v>
      </c>
      <c r="H797" s="122">
        <v>0</v>
      </c>
      <c r="I797" s="125">
        <v>0</v>
      </c>
      <c r="J797" s="177">
        <v>0</v>
      </c>
      <c r="K797" s="127">
        <v>0</v>
      </c>
      <c r="L797" s="159">
        <v>0</v>
      </c>
      <c r="M797" s="129">
        <v>0</v>
      </c>
      <c r="N797" s="158">
        <v>0</v>
      </c>
      <c r="O797" s="30">
        <v>0</v>
      </c>
      <c r="P797" s="37">
        <v>0</v>
      </c>
    </row>
    <row r="798" spans="2:16" ht="25.2" hidden="1" thickBot="1">
      <c r="B798" s="58" t="s">
        <v>53</v>
      </c>
      <c r="C798" s="121">
        <v>1</v>
      </c>
      <c r="D798" s="122">
        <v>4</v>
      </c>
      <c r="E798" s="123">
        <v>1</v>
      </c>
      <c r="F798" s="124">
        <v>4</v>
      </c>
      <c r="G798" s="121">
        <v>0</v>
      </c>
      <c r="H798" s="122">
        <v>0</v>
      </c>
      <c r="I798" s="125">
        <v>2</v>
      </c>
      <c r="J798" s="177">
        <v>6.1</v>
      </c>
      <c r="K798" s="127">
        <v>0</v>
      </c>
      <c r="L798" s="159">
        <v>0</v>
      </c>
      <c r="M798" s="129">
        <v>0</v>
      </c>
      <c r="N798" s="158">
        <v>0</v>
      </c>
      <c r="O798" s="30">
        <v>0</v>
      </c>
      <c r="P798" s="37">
        <v>0</v>
      </c>
    </row>
    <row r="799" spans="2:16" ht="22.8" hidden="1" thickBot="1">
      <c r="B799" s="58" t="s">
        <v>54</v>
      </c>
      <c r="C799" s="121">
        <v>0</v>
      </c>
      <c r="D799" s="122">
        <v>0</v>
      </c>
      <c r="E799" s="123">
        <v>0</v>
      </c>
      <c r="F799" s="124">
        <v>0</v>
      </c>
      <c r="G799" s="121">
        <v>0</v>
      </c>
      <c r="H799" s="122">
        <v>0</v>
      </c>
      <c r="I799" s="125">
        <v>1</v>
      </c>
      <c r="J799" s="177">
        <v>2.5499999999999998</v>
      </c>
      <c r="K799" s="127">
        <v>1</v>
      </c>
      <c r="L799" s="159">
        <v>2.5499999999999998</v>
      </c>
      <c r="M799" s="129">
        <v>0</v>
      </c>
      <c r="N799" s="158">
        <v>0</v>
      </c>
      <c r="O799" s="28">
        <v>0</v>
      </c>
      <c r="P799" s="36">
        <v>0</v>
      </c>
    </row>
    <row r="800" spans="2:16" ht="25.2" hidden="1" thickBot="1">
      <c r="B800" s="58" t="s">
        <v>55</v>
      </c>
      <c r="C800" s="121">
        <v>1</v>
      </c>
      <c r="D800" s="122">
        <v>13</v>
      </c>
      <c r="E800" s="123">
        <v>1</v>
      </c>
      <c r="F800" s="124">
        <v>13</v>
      </c>
      <c r="G800" s="121">
        <v>1</v>
      </c>
      <c r="H800" s="122">
        <v>13</v>
      </c>
      <c r="I800" s="125">
        <v>13</v>
      </c>
      <c r="J800" s="177">
        <v>36.950000000000003</v>
      </c>
      <c r="K800" s="127">
        <v>7</v>
      </c>
      <c r="L800" s="159">
        <v>27.1</v>
      </c>
      <c r="M800" s="129">
        <v>0</v>
      </c>
      <c r="N800" s="158">
        <v>0</v>
      </c>
      <c r="O800" s="30">
        <v>1</v>
      </c>
      <c r="P800" s="37">
        <v>2.89</v>
      </c>
    </row>
    <row r="801" spans="2:16" ht="25.2" hidden="1" thickBot="1">
      <c r="B801" s="58" t="s">
        <v>89</v>
      </c>
      <c r="C801" s="121">
        <v>0</v>
      </c>
      <c r="D801" s="122">
        <v>0</v>
      </c>
      <c r="E801" s="123">
        <v>0</v>
      </c>
      <c r="F801" s="124">
        <v>0</v>
      </c>
      <c r="G801" s="121">
        <v>0</v>
      </c>
      <c r="H801" s="122">
        <v>0</v>
      </c>
      <c r="I801" s="125">
        <v>3</v>
      </c>
      <c r="J801" s="177">
        <v>15.57</v>
      </c>
      <c r="K801" s="127">
        <v>1</v>
      </c>
      <c r="L801" s="159">
        <v>13.29</v>
      </c>
      <c r="M801" s="129">
        <v>0</v>
      </c>
      <c r="N801" s="158">
        <v>0</v>
      </c>
      <c r="O801" s="30">
        <v>0</v>
      </c>
      <c r="P801" s="37">
        <v>0</v>
      </c>
    </row>
    <row r="802" spans="2:16" ht="25.2" hidden="1" thickBot="1">
      <c r="B802" s="58" t="s">
        <v>56</v>
      </c>
      <c r="C802" s="121">
        <v>0</v>
      </c>
      <c r="D802" s="122">
        <v>0</v>
      </c>
      <c r="E802" s="123">
        <v>0</v>
      </c>
      <c r="F802" s="124">
        <v>0</v>
      </c>
      <c r="G802" s="121">
        <v>0</v>
      </c>
      <c r="H802" s="122">
        <v>0</v>
      </c>
      <c r="I802" s="125">
        <v>5</v>
      </c>
      <c r="J802" s="177">
        <v>35.64</v>
      </c>
      <c r="K802" s="127">
        <v>2</v>
      </c>
      <c r="L802" s="159">
        <v>12.08</v>
      </c>
      <c r="M802" s="129">
        <v>1</v>
      </c>
      <c r="N802" s="158">
        <v>6.95</v>
      </c>
      <c r="O802" s="30">
        <v>0</v>
      </c>
      <c r="P802" s="37">
        <v>0</v>
      </c>
    </row>
    <row r="803" spans="2:16" ht="22.8" hidden="1" thickBot="1">
      <c r="B803" s="58" t="s">
        <v>57</v>
      </c>
      <c r="C803" s="121">
        <v>0</v>
      </c>
      <c r="D803" s="222">
        <v>0</v>
      </c>
      <c r="E803" s="121">
        <v>0</v>
      </c>
      <c r="F803" s="222">
        <v>0</v>
      </c>
      <c r="G803" s="121">
        <v>0</v>
      </c>
      <c r="H803" s="222">
        <v>0</v>
      </c>
      <c r="I803" s="121">
        <v>19</v>
      </c>
      <c r="J803" s="121">
        <v>46.14</v>
      </c>
      <c r="K803" s="121">
        <v>7</v>
      </c>
      <c r="L803" s="121">
        <v>12.77</v>
      </c>
      <c r="M803" s="121">
        <v>0</v>
      </c>
      <c r="N803" s="121">
        <v>0</v>
      </c>
      <c r="O803" s="29">
        <v>0</v>
      </c>
      <c r="P803" s="35">
        <v>0</v>
      </c>
    </row>
    <row r="804" spans="2:16" ht="25.2" hidden="1" thickBot="1">
      <c r="B804" s="58" t="s">
        <v>58</v>
      </c>
      <c r="C804" s="121">
        <v>1</v>
      </c>
      <c r="D804" s="122">
        <v>1.2</v>
      </c>
      <c r="E804" s="123">
        <v>1</v>
      </c>
      <c r="F804" s="124">
        <v>1.2</v>
      </c>
      <c r="G804" s="121">
        <v>1</v>
      </c>
      <c r="H804" s="122">
        <v>1.2</v>
      </c>
      <c r="I804" s="125">
        <v>12</v>
      </c>
      <c r="J804" s="177">
        <v>36.4</v>
      </c>
      <c r="K804" s="127">
        <v>8</v>
      </c>
      <c r="L804" s="159">
        <v>13</v>
      </c>
      <c r="M804" s="129">
        <v>0</v>
      </c>
      <c r="N804" s="158">
        <v>0</v>
      </c>
      <c r="O804" s="30">
        <v>0</v>
      </c>
      <c r="P804" s="37">
        <v>0</v>
      </c>
    </row>
    <row r="805" spans="2:16" ht="25.2" hidden="1" thickBot="1">
      <c r="B805" s="58" t="s">
        <v>59</v>
      </c>
      <c r="C805" s="132">
        <v>0</v>
      </c>
      <c r="D805" s="133">
        <v>0</v>
      </c>
      <c r="E805" s="132">
        <v>0</v>
      </c>
      <c r="F805" s="133">
        <v>0</v>
      </c>
      <c r="G805" s="132">
        <v>0</v>
      </c>
      <c r="H805" s="133">
        <v>0</v>
      </c>
      <c r="I805" s="132">
        <v>15</v>
      </c>
      <c r="J805" s="162">
        <v>45.42</v>
      </c>
      <c r="K805" s="132">
        <v>6</v>
      </c>
      <c r="L805" s="179">
        <v>20.8</v>
      </c>
      <c r="M805" s="132">
        <v>0</v>
      </c>
      <c r="N805" s="162">
        <v>0</v>
      </c>
      <c r="O805" s="31">
        <v>0</v>
      </c>
      <c r="P805" s="38">
        <v>0</v>
      </c>
    </row>
    <row r="806" spans="2:16" ht="25.2" hidden="1" thickBot="1">
      <c r="B806" s="58" t="s">
        <v>60</v>
      </c>
      <c r="C806" s="136">
        <v>0</v>
      </c>
      <c r="D806" s="137">
        <v>0</v>
      </c>
      <c r="E806" s="138">
        <v>0</v>
      </c>
      <c r="F806" s="139">
        <v>0</v>
      </c>
      <c r="G806" s="136">
        <v>0</v>
      </c>
      <c r="H806" s="137">
        <v>0</v>
      </c>
      <c r="I806" s="140">
        <v>3</v>
      </c>
      <c r="J806" s="180">
        <v>4.25</v>
      </c>
      <c r="K806" s="142">
        <v>1</v>
      </c>
      <c r="L806" s="181">
        <v>2.63</v>
      </c>
      <c r="M806" s="144">
        <v>0</v>
      </c>
      <c r="N806" s="167">
        <v>0</v>
      </c>
      <c r="O806" s="30">
        <v>0</v>
      </c>
      <c r="P806" s="37">
        <v>0</v>
      </c>
    </row>
    <row r="807" spans="2:16" ht="25.2" hidden="1" thickBot="1">
      <c r="B807" s="58" t="s">
        <v>61</v>
      </c>
      <c r="C807" s="121">
        <v>1</v>
      </c>
      <c r="D807" s="122">
        <v>3.25</v>
      </c>
      <c r="E807" s="123">
        <v>1</v>
      </c>
      <c r="F807" s="124">
        <v>3.25</v>
      </c>
      <c r="G807" s="121">
        <v>0</v>
      </c>
      <c r="H807" s="122">
        <v>0</v>
      </c>
      <c r="I807" s="125">
        <v>71</v>
      </c>
      <c r="J807" s="177">
        <v>169.47</v>
      </c>
      <c r="K807" s="127">
        <v>30</v>
      </c>
      <c r="L807" s="159">
        <v>50.63</v>
      </c>
      <c r="M807" s="129">
        <v>7</v>
      </c>
      <c r="N807" s="158">
        <v>6.35</v>
      </c>
      <c r="O807" s="30">
        <v>5</v>
      </c>
      <c r="P807" s="37">
        <v>5.72</v>
      </c>
    </row>
    <row r="808" spans="2:16" ht="25.2" hidden="1" thickBot="1">
      <c r="B808" s="58" t="s">
        <v>62</v>
      </c>
      <c r="C808" s="121">
        <v>2</v>
      </c>
      <c r="D808" s="122">
        <v>12.5</v>
      </c>
      <c r="E808" s="123">
        <v>2</v>
      </c>
      <c r="F808" s="124">
        <v>12.5</v>
      </c>
      <c r="G808" s="121">
        <v>1</v>
      </c>
      <c r="H808" s="122">
        <v>5</v>
      </c>
      <c r="I808" s="125">
        <v>59</v>
      </c>
      <c r="J808" s="177">
        <v>193.04</v>
      </c>
      <c r="K808" s="127">
        <v>22</v>
      </c>
      <c r="L808" s="159">
        <v>64.08</v>
      </c>
      <c r="M808" s="129">
        <v>3</v>
      </c>
      <c r="N808" s="158">
        <v>14.06</v>
      </c>
      <c r="O808" s="30">
        <v>0</v>
      </c>
      <c r="P808" s="37">
        <v>0</v>
      </c>
    </row>
    <row r="809" spans="2:16" ht="25.2" hidden="1" thickBot="1">
      <c r="B809" s="92" t="s">
        <v>7</v>
      </c>
      <c r="C809" s="106">
        <f t="shared" ref="C809:P809" si="25">SUM(C787:C808)</f>
        <v>18</v>
      </c>
      <c r="D809" s="106">
        <f t="shared" si="25"/>
        <v>151.99</v>
      </c>
      <c r="E809" s="106">
        <f t="shared" si="25"/>
        <v>18</v>
      </c>
      <c r="F809" s="106">
        <f t="shared" si="25"/>
        <v>151.99</v>
      </c>
      <c r="G809" s="106">
        <f t="shared" si="25"/>
        <v>8</v>
      </c>
      <c r="H809" s="106">
        <f t="shared" si="25"/>
        <v>69.69</v>
      </c>
      <c r="I809" s="106">
        <f t="shared" si="25"/>
        <v>454</v>
      </c>
      <c r="J809" s="106">
        <f t="shared" si="25"/>
        <v>1667.4600000000003</v>
      </c>
      <c r="K809" s="106">
        <f t="shared" si="25"/>
        <v>190</v>
      </c>
      <c r="L809" s="106">
        <f t="shared" si="25"/>
        <v>630.97</v>
      </c>
      <c r="M809" s="106">
        <f t="shared" si="25"/>
        <v>25</v>
      </c>
      <c r="N809" s="106">
        <f t="shared" si="25"/>
        <v>72.11</v>
      </c>
      <c r="O809" s="18">
        <f t="shared" si="25"/>
        <v>21</v>
      </c>
      <c r="P809" s="18">
        <f t="shared" si="25"/>
        <v>40.899699999999996</v>
      </c>
    </row>
    <row r="810" spans="2:16" hidden="1"/>
    <row r="811" spans="2:16" ht="23.4" hidden="1" thickBot="1">
      <c r="B811" s="50" t="s">
        <v>85</v>
      </c>
    </row>
    <row r="812" spans="2:16" hidden="1">
      <c r="B812" s="310" t="s">
        <v>36</v>
      </c>
      <c r="C812" s="311"/>
      <c r="D812" s="311"/>
      <c r="E812" s="311"/>
      <c r="F812" s="311"/>
      <c r="G812" s="311"/>
      <c r="H812" s="311"/>
      <c r="I812" s="311"/>
      <c r="J812" s="311"/>
      <c r="K812" s="311"/>
      <c r="L812" s="311"/>
      <c r="M812" s="311"/>
      <c r="N812" s="312"/>
    </row>
    <row r="813" spans="2:16" ht="16.2" hidden="1" thickBot="1">
      <c r="B813" s="313"/>
      <c r="C813" s="314"/>
      <c r="D813" s="314"/>
      <c r="E813" s="314"/>
      <c r="F813" s="314"/>
      <c r="G813" s="314"/>
      <c r="H813" s="314"/>
      <c r="I813" s="314"/>
      <c r="J813" s="314"/>
      <c r="K813" s="314"/>
      <c r="L813" s="314"/>
      <c r="M813" s="314"/>
      <c r="N813" s="315"/>
    </row>
    <row r="814" spans="2:16" ht="25.2" hidden="1" thickBot="1">
      <c r="B814" s="53"/>
      <c r="C814" s="54"/>
      <c r="D814" s="54"/>
      <c r="E814" s="54"/>
      <c r="F814" s="54"/>
      <c r="G814" s="54"/>
      <c r="H814" s="54"/>
      <c r="I814" s="55"/>
      <c r="J814" s="55"/>
      <c r="K814" s="56" t="s">
        <v>26</v>
      </c>
      <c r="L814" s="54"/>
      <c r="M814" s="54"/>
      <c r="N814" s="57"/>
    </row>
    <row r="815" spans="2:16" ht="22.8" hidden="1" thickBot="1">
      <c r="B815" s="58" t="s">
        <v>41</v>
      </c>
      <c r="C815" s="308" t="s">
        <v>38</v>
      </c>
      <c r="D815" s="309"/>
      <c r="E815" s="308" t="s">
        <v>37</v>
      </c>
      <c r="F815" s="309"/>
      <c r="G815" s="308" t="s">
        <v>39</v>
      </c>
      <c r="H815" s="309"/>
      <c r="I815" s="316" t="s">
        <v>116</v>
      </c>
      <c r="J815" s="317"/>
      <c r="K815" s="308" t="s">
        <v>117</v>
      </c>
      <c r="L815" s="309"/>
      <c r="M815" s="308" t="s">
        <v>118</v>
      </c>
      <c r="N815" s="309"/>
      <c r="O815" s="9" t="s">
        <v>25</v>
      </c>
    </row>
    <row r="816" spans="2:16" ht="22.8" hidden="1" thickBot="1">
      <c r="B816" s="59"/>
      <c r="C816" s="60" t="s">
        <v>4</v>
      </c>
      <c r="D816" s="61" t="s">
        <v>5</v>
      </c>
      <c r="E816" s="62" t="s">
        <v>4</v>
      </c>
      <c r="F816" s="63" t="s">
        <v>5</v>
      </c>
      <c r="G816" s="60" t="s">
        <v>4</v>
      </c>
      <c r="H816" s="61" t="s">
        <v>5</v>
      </c>
      <c r="I816" s="62" t="s">
        <v>4</v>
      </c>
      <c r="J816" s="64" t="s">
        <v>5</v>
      </c>
      <c r="K816" s="64" t="s">
        <v>4</v>
      </c>
      <c r="L816" s="61" t="s">
        <v>5</v>
      </c>
      <c r="M816" s="64" t="s">
        <v>4</v>
      </c>
      <c r="N816" s="63" t="s">
        <v>5</v>
      </c>
      <c r="O816" s="22" t="s">
        <v>4</v>
      </c>
      <c r="P816" s="22" t="s">
        <v>5</v>
      </c>
    </row>
    <row r="817" spans="2:16" ht="22.8" hidden="1" thickBot="1">
      <c r="B817" s="58" t="s">
        <v>42</v>
      </c>
      <c r="C817" s="65"/>
      <c r="D817" s="66"/>
      <c r="E817" s="67"/>
      <c r="F817" s="68"/>
      <c r="G817" s="69"/>
      <c r="H817" s="70"/>
      <c r="I817" s="71"/>
      <c r="J817" s="72"/>
      <c r="K817" s="171"/>
      <c r="L817" s="172"/>
      <c r="M817" s="173"/>
      <c r="N817" s="174"/>
      <c r="O817" s="23"/>
      <c r="P817" s="23"/>
    </row>
    <row r="818" spans="2:16" ht="22.8" hidden="1" thickBot="1">
      <c r="B818" s="58" t="s">
        <v>43</v>
      </c>
      <c r="C818" s="77"/>
      <c r="D818" s="78"/>
      <c r="E818" s="79"/>
      <c r="F818" s="80"/>
      <c r="G818" s="77"/>
      <c r="H818" s="78"/>
      <c r="I818" s="81"/>
      <c r="J818" s="82"/>
      <c r="K818" s="87"/>
      <c r="L818" s="88"/>
      <c r="M818" s="89"/>
      <c r="N818" s="90"/>
      <c r="O818" s="23"/>
      <c r="P818" s="23"/>
    </row>
    <row r="819" spans="2:16" ht="25.2" hidden="1" thickBot="1">
      <c r="B819" s="58" t="s">
        <v>44</v>
      </c>
      <c r="C819" s="77"/>
      <c r="D819" s="78"/>
      <c r="E819" s="79"/>
      <c r="F819" s="80"/>
      <c r="G819" s="77"/>
      <c r="H819" s="78"/>
      <c r="I819" s="81"/>
      <c r="J819" s="82"/>
      <c r="K819" s="87"/>
      <c r="L819" s="88"/>
      <c r="M819" s="89"/>
      <c r="N819" s="90"/>
      <c r="O819" s="24"/>
      <c r="P819" s="24"/>
    </row>
    <row r="820" spans="2:16" ht="25.2" hidden="1" thickBot="1">
      <c r="B820" s="58" t="s">
        <v>45</v>
      </c>
      <c r="C820" s="77"/>
      <c r="D820" s="78"/>
      <c r="E820" s="79"/>
      <c r="F820" s="80"/>
      <c r="G820" s="77"/>
      <c r="H820" s="78"/>
      <c r="I820" s="81"/>
      <c r="J820" s="82"/>
      <c r="K820" s="87"/>
      <c r="L820" s="88"/>
      <c r="M820" s="89"/>
      <c r="N820" s="90"/>
      <c r="O820" s="24"/>
      <c r="P820" s="24"/>
    </row>
    <row r="821" spans="2:16" ht="22.8" hidden="1" thickBot="1">
      <c r="B821" s="58" t="s">
        <v>46</v>
      </c>
      <c r="C821" s="77"/>
      <c r="D821" s="78"/>
      <c r="E821" s="79"/>
      <c r="F821" s="80"/>
      <c r="G821" s="77"/>
      <c r="H821" s="78"/>
      <c r="I821" s="81"/>
      <c r="J821" s="82"/>
      <c r="K821" s="87"/>
      <c r="L821" s="88"/>
      <c r="M821" s="89"/>
      <c r="N821" s="90"/>
      <c r="O821" s="23"/>
      <c r="P821" s="23"/>
    </row>
    <row r="822" spans="2:16" ht="25.2" hidden="1" thickBot="1">
      <c r="B822" s="58" t="s">
        <v>47</v>
      </c>
      <c r="C822" s="87"/>
      <c r="D822" s="88"/>
      <c r="E822" s="91"/>
      <c r="F822" s="90"/>
      <c r="G822" s="87"/>
      <c r="H822" s="88"/>
      <c r="I822" s="81"/>
      <c r="J822" s="82"/>
      <c r="K822" s="87"/>
      <c r="L822" s="88"/>
      <c r="M822" s="89"/>
      <c r="N822" s="90"/>
      <c r="O822" s="24"/>
      <c r="P822" s="24"/>
    </row>
    <row r="823" spans="2:16" ht="25.2" hidden="1" thickBot="1">
      <c r="B823" s="58" t="s">
        <v>48</v>
      </c>
      <c r="C823" s="77"/>
      <c r="D823" s="78"/>
      <c r="E823" s="79"/>
      <c r="F823" s="80"/>
      <c r="G823" s="77"/>
      <c r="H823" s="78"/>
      <c r="I823" s="81"/>
      <c r="J823" s="82"/>
      <c r="K823" s="87"/>
      <c r="L823" s="88"/>
      <c r="M823" s="89"/>
      <c r="N823" s="90"/>
      <c r="O823" s="24"/>
      <c r="P823" s="24"/>
    </row>
    <row r="824" spans="2:16" ht="25.2" hidden="1" thickBot="1">
      <c r="B824" s="58" t="s">
        <v>49</v>
      </c>
      <c r="C824" s="77"/>
      <c r="D824" s="78"/>
      <c r="E824" s="79"/>
      <c r="F824" s="80"/>
      <c r="G824" s="77"/>
      <c r="H824" s="78"/>
      <c r="I824" s="81"/>
      <c r="J824" s="82"/>
      <c r="K824" s="87"/>
      <c r="L824" s="88"/>
      <c r="M824" s="89"/>
      <c r="N824" s="90"/>
      <c r="O824" s="24"/>
      <c r="P824" s="24"/>
    </row>
    <row r="825" spans="2:16" ht="25.2" hidden="1" thickBot="1">
      <c r="B825" s="58" t="s">
        <v>50</v>
      </c>
      <c r="C825" s="77">
        <v>1</v>
      </c>
      <c r="D825" s="78">
        <v>8</v>
      </c>
      <c r="E825" s="79">
        <v>1</v>
      </c>
      <c r="F825" s="80">
        <v>8</v>
      </c>
      <c r="G825" s="77">
        <v>1</v>
      </c>
      <c r="H825" s="78">
        <v>8</v>
      </c>
      <c r="I825" s="71">
        <v>27</v>
      </c>
      <c r="J825" s="82">
        <v>285</v>
      </c>
      <c r="K825" s="87">
        <v>0</v>
      </c>
      <c r="L825" s="88">
        <v>0</v>
      </c>
      <c r="M825" s="89">
        <v>0</v>
      </c>
      <c r="N825" s="90">
        <v>0</v>
      </c>
      <c r="O825" s="24">
        <v>0</v>
      </c>
      <c r="P825" s="24">
        <v>0</v>
      </c>
    </row>
    <row r="826" spans="2:16" ht="22.8" hidden="1" thickBot="1">
      <c r="B826" s="58" t="s">
        <v>51</v>
      </c>
      <c r="C826" s="77"/>
      <c r="D826" s="78"/>
      <c r="E826" s="79"/>
      <c r="F826" s="80"/>
      <c r="G826" s="77"/>
      <c r="H826" s="78"/>
      <c r="I826" s="81"/>
      <c r="J826" s="82"/>
      <c r="K826" s="87"/>
      <c r="L826" s="88"/>
      <c r="M826" s="89"/>
      <c r="N826" s="90"/>
      <c r="O826" s="23"/>
      <c r="P826" s="23"/>
    </row>
    <row r="827" spans="2:16" ht="25.2" hidden="1" thickBot="1">
      <c r="B827" s="58" t="s">
        <v>52</v>
      </c>
      <c r="C827" s="77"/>
      <c r="D827" s="78"/>
      <c r="E827" s="79"/>
      <c r="F827" s="80"/>
      <c r="G827" s="77"/>
      <c r="H827" s="78"/>
      <c r="I827" s="81"/>
      <c r="J827" s="82"/>
      <c r="K827" s="87"/>
      <c r="L827" s="88"/>
      <c r="M827" s="89"/>
      <c r="N827" s="90"/>
      <c r="O827" s="24"/>
      <c r="P827" s="24"/>
    </row>
    <row r="828" spans="2:16" ht="25.2" hidden="1" thickBot="1">
      <c r="B828" s="58" t="s">
        <v>53</v>
      </c>
      <c r="C828" s="77"/>
      <c r="D828" s="78"/>
      <c r="E828" s="79"/>
      <c r="F828" s="80"/>
      <c r="G828" s="77"/>
      <c r="H828" s="78"/>
      <c r="I828" s="81"/>
      <c r="J828" s="82"/>
      <c r="K828" s="87"/>
      <c r="L828" s="88"/>
      <c r="M828" s="89"/>
      <c r="N828" s="90"/>
      <c r="O828" s="24"/>
      <c r="P828" s="24"/>
    </row>
    <row r="829" spans="2:16" ht="22.8" hidden="1" thickBot="1">
      <c r="B829" s="58" t="s">
        <v>54</v>
      </c>
      <c r="C829" s="77"/>
      <c r="D829" s="78"/>
      <c r="E829" s="79"/>
      <c r="F829" s="80"/>
      <c r="G829" s="77"/>
      <c r="H829" s="78"/>
      <c r="I829" s="81"/>
      <c r="J829" s="82"/>
      <c r="K829" s="87"/>
      <c r="L829" s="88"/>
      <c r="M829" s="89"/>
      <c r="N829" s="90"/>
      <c r="O829" s="23"/>
      <c r="P829" s="23"/>
    </row>
    <row r="830" spans="2:16" ht="25.2" hidden="1" thickBot="1">
      <c r="B830" s="58" t="s">
        <v>55</v>
      </c>
      <c r="C830" s="77"/>
      <c r="D830" s="78"/>
      <c r="E830" s="79"/>
      <c r="F830" s="80"/>
      <c r="G830" s="77"/>
      <c r="H830" s="78"/>
      <c r="I830" s="81"/>
      <c r="J830" s="82"/>
      <c r="K830" s="87"/>
      <c r="L830" s="88"/>
      <c r="M830" s="89"/>
      <c r="N830" s="90"/>
      <c r="O830" s="24"/>
      <c r="P830" s="24"/>
    </row>
    <row r="831" spans="2:16" ht="25.2" hidden="1" thickBot="1">
      <c r="B831" s="58" t="s">
        <v>89</v>
      </c>
      <c r="C831" s="77"/>
      <c r="D831" s="78"/>
      <c r="E831" s="79"/>
      <c r="F831" s="80"/>
      <c r="G831" s="77"/>
      <c r="H831" s="78"/>
      <c r="I831" s="81"/>
      <c r="J831" s="82"/>
      <c r="K831" s="87"/>
      <c r="L831" s="88"/>
      <c r="M831" s="89"/>
      <c r="N831" s="90"/>
      <c r="O831" s="24"/>
      <c r="P831" s="24"/>
    </row>
    <row r="832" spans="2:16" ht="25.2" hidden="1" thickBot="1">
      <c r="B832" s="58" t="s">
        <v>56</v>
      </c>
      <c r="C832" s="77"/>
      <c r="D832" s="78"/>
      <c r="E832" s="79"/>
      <c r="F832" s="80"/>
      <c r="G832" s="77"/>
      <c r="H832" s="78"/>
      <c r="I832" s="81"/>
      <c r="J832" s="82"/>
      <c r="K832" s="87"/>
      <c r="L832" s="88"/>
      <c r="M832" s="89"/>
      <c r="N832" s="90"/>
      <c r="O832" s="24"/>
      <c r="P832" s="24"/>
    </row>
    <row r="833" spans="2:16" ht="25.2" hidden="1" thickBot="1">
      <c r="B833" s="58" t="s">
        <v>57</v>
      </c>
      <c r="C833" s="77"/>
      <c r="D833" s="78"/>
      <c r="E833" s="79"/>
      <c r="F833" s="80"/>
      <c r="G833" s="77"/>
      <c r="H833" s="78"/>
      <c r="I833" s="81"/>
      <c r="J833" s="82"/>
      <c r="K833" s="87"/>
      <c r="L833" s="88"/>
      <c r="M833" s="89"/>
      <c r="N833" s="90"/>
      <c r="O833" s="24"/>
      <c r="P833" s="24"/>
    </row>
    <row r="834" spans="2:16" ht="25.2" hidden="1" thickBot="1">
      <c r="B834" s="58" t="s">
        <v>58</v>
      </c>
      <c r="C834" s="77"/>
      <c r="D834" s="78"/>
      <c r="E834" s="79"/>
      <c r="F834" s="80"/>
      <c r="G834" s="77"/>
      <c r="H834" s="78"/>
      <c r="I834" s="81"/>
      <c r="J834" s="82"/>
      <c r="K834" s="87"/>
      <c r="L834" s="88"/>
      <c r="M834" s="89"/>
      <c r="N834" s="90"/>
      <c r="O834" s="24"/>
      <c r="P834" s="24"/>
    </row>
    <row r="835" spans="2:16" ht="25.2" hidden="1" thickBot="1">
      <c r="B835" s="58" t="s">
        <v>59</v>
      </c>
      <c r="C835" s="92"/>
      <c r="D835" s="93"/>
      <c r="E835" s="92"/>
      <c r="F835" s="93"/>
      <c r="G835" s="92"/>
      <c r="H835" s="93"/>
      <c r="I835" s="92"/>
      <c r="J835" s="94"/>
      <c r="K835" s="92"/>
      <c r="L835" s="95"/>
      <c r="M835" s="92"/>
      <c r="N835" s="94"/>
      <c r="O835" s="25"/>
      <c r="P835" s="25"/>
    </row>
    <row r="836" spans="2:16" ht="25.2" hidden="1" thickBot="1">
      <c r="B836" s="58" t="s">
        <v>60</v>
      </c>
      <c r="C836" s="96"/>
      <c r="D836" s="97"/>
      <c r="E836" s="98"/>
      <c r="F836" s="99"/>
      <c r="G836" s="96"/>
      <c r="H836" s="97"/>
      <c r="I836" s="100"/>
      <c r="J836" s="101"/>
      <c r="K836" s="102"/>
      <c r="L836" s="103"/>
      <c r="M836" s="104"/>
      <c r="N836" s="105"/>
      <c r="O836" s="24"/>
      <c r="P836" s="24"/>
    </row>
    <row r="837" spans="2:16" ht="25.2" hidden="1" thickBot="1">
      <c r="B837" s="58" t="s">
        <v>61</v>
      </c>
      <c r="C837" s="77"/>
      <c r="D837" s="78"/>
      <c r="E837" s="79"/>
      <c r="F837" s="80"/>
      <c r="G837" s="77"/>
      <c r="H837" s="78"/>
      <c r="I837" s="81"/>
      <c r="J837" s="82"/>
      <c r="K837" s="87"/>
      <c r="L837" s="88"/>
      <c r="M837" s="89"/>
      <c r="N837" s="90"/>
      <c r="O837" s="24"/>
      <c r="P837" s="24"/>
    </row>
    <row r="838" spans="2:16" ht="25.2" hidden="1" thickBot="1">
      <c r="B838" s="58" t="s">
        <v>62</v>
      </c>
      <c r="C838" s="77"/>
      <c r="D838" s="78"/>
      <c r="E838" s="79"/>
      <c r="F838" s="80"/>
      <c r="G838" s="77"/>
      <c r="H838" s="78"/>
      <c r="I838" s="81">
        <v>3</v>
      </c>
      <c r="J838" s="82">
        <v>18</v>
      </c>
      <c r="K838" s="87"/>
      <c r="L838" s="88"/>
      <c r="M838" s="89"/>
      <c r="N838" s="90"/>
      <c r="O838" s="24"/>
      <c r="P838" s="24"/>
    </row>
    <row r="839" spans="2:16" ht="25.2" hidden="1" thickBot="1">
      <c r="B839" s="92" t="s">
        <v>7</v>
      </c>
      <c r="C839" s="106">
        <f t="shared" ref="C839:P839" si="26">SUM(C817:C838)</f>
        <v>1</v>
      </c>
      <c r="D839" s="106">
        <f t="shared" si="26"/>
        <v>8</v>
      </c>
      <c r="E839" s="106">
        <f t="shared" si="26"/>
        <v>1</v>
      </c>
      <c r="F839" s="106">
        <f t="shared" si="26"/>
        <v>8</v>
      </c>
      <c r="G839" s="106">
        <f t="shared" si="26"/>
        <v>1</v>
      </c>
      <c r="H839" s="106">
        <f t="shared" si="26"/>
        <v>8</v>
      </c>
      <c r="I839" s="106">
        <f t="shared" si="26"/>
        <v>30</v>
      </c>
      <c r="J839" s="106">
        <f t="shared" si="26"/>
        <v>303</v>
      </c>
      <c r="K839" s="106">
        <f t="shared" si="26"/>
        <v>0</v>
      </c>
      <c r="L839" s="106">
        <f t="shared" si="26"/>
        <v>0</v>
      </c>
      <c r="M839" s="106">
        <f t="shared" si="26"/>
        <v>0</v>
      </c>
      <c r="N839" s="106">
        <f t="shared" si="26"/>
        <v>0</v>
      </c>
      <c r="O839" s="18">
        <f t="shared" si="26"/>
        <v>0</v>
      </c>
      <c r="P839" s="18">
        <f t="shared" si="26"/>
        <v>0</v>
      </c>
    </row>
    <row r="840" spans="2:16" hidden="1"/>
    <row r="841" spans="2:16" ht="23.4" hidden="1" thickBot="1">
      <c r="B841" s="50" t="s">
        <v>86</v>
      </c>
    </row>
    <row r="842" spans="2:16" hidden="1">
      <c r="B842" s="310" t="s">
        <v>36</v>
      </c>
      <c r="C842" s="311"/>
      <c r="D842" s="311"/>
      <c r="E842" s="311"/>
      <c r="F842" s="311"/>
      <c r="G842" s="311"/>
      <c r="H842" s="311"/>
      <c r="I842" s="311"/>
      <c r="J842" s="311"/>
      <c r="K842" s="311"/>
      <c r="L842" s="311"/>
      <c r="M842" s="311"/>
      <c r="N842" s="312"/>
    </row>
    <row r="843" spans="2:16" ht="16.2" hidden="1" thickBot="1">
      <c r="B843" s="313"/>
      <c r="C843" s="314"/>
      <c r="D843" s="314"/>
      <c r="E843" s="314"/>
      <c r="F843" s="314"/>
      <c r="G843" s="314"/>
      <c r="H843" s="314"/>
      <c r="I843" s="314"/>
      <c r="J843" s="314"/>
      <c r="K843" s="314"/>
      <c r="L843" s="314"/>
      <c r="M843" s="314"/>
      <c r="N843" s="315"/>
    </row>
    <row r="844" spans="2:16" ht="25.2" hidden="1" thickBot="1">
      <c r="B844" s="53"/>
      <c r="C844" s="54"/>
      <c r="D844" s="54"/>
      <c r="E844" s="54"/>
      <c r="F844" s="54"/>
      <c r="G844" s="54"/>
      <c r="H844" s="54"/>
      <c r="I844" s="55"/>
      <c r="J844" s="55"/>
      <c r="K844" s="56" t="s">
        <v>26</v>
      </c>
      <c r="L844" s="54"/>
      <c r="M844" s="54"/>
      <c r="N844" s="57"/>
    </row>
    <row r="845" spans="2:16" ht="22.8" hidden="1" thickBot="1">
      <c r="B845" s="58" t="s">
        <v>41</v>
      </c>
      <c r="C845" s="308" t="s">
        <v>38</v>
      </c>
      <c r="D845" s="309"/>
      <c r="E845" s="308" t="s">
        <v>37</v>
      </c>
      <c r="F845" s="309"/>
      <c r="G845" s="308" t="s">
        <v>39</v>
      </c>
      <c r="H845" s="309"/>
      <c r="I845" s="316" t="s">
        <v>116</v>
      </c>
      <c r="J845" s="317"/>
      <c r="K845" s="308" t="s">
        <v>117</v>
      </c>
      <c r="L845" s="309"/>
      <c r="M845" s="308" t="s">
        <v>118</v>
      </c>
      <c r="N845" s="309"/>
      <c r="O845" s="9" t="s">
        <v>25</v>
      </c>
    </row>
    <row r="846" spans="2:16" ht="22.8" hidden="1" thickBot="1">
      <c r="B846" s="59"/>
      <c r="C846" s="60" t="s">
        <v>4</v>
      </c>
      <c r="D846" s="61" t="s">
        <v>5</v>
      </c>
      <c r="E846" s="62" t="s">
        <v>4</v>
      </c>
      <c r="F846" s="63" t="s">
        <v>5</v>
      </c>
      <c r="G846" s="60" t="s">
        <v>4</v>
      </c>
      <c r="H846" s="61" t="s">
        <v>5</v>
      </c>
      <c r="I846" s="62" t="s">
        <v>4</v>
      </c>
      <c r="J846" s="64" t="s">
        <v>5</v>
      </c>
      <c r="K846" s="64" t="s">
        <v>4</v>
      </c>
      <c r="L846" s="61" t="s">
        <v>5</v>
      </c>
      <c r="M846" s="64" t="s">
        <v>4</v>
      </c>
      <c r="N846" s="63" t="s">
        <v>5</v>
      </c>
      <c r="O846" s="22" t="s">
        <v>4</v>
      </c>
      <c r="P846" s="22" t="s">
        <v>5</v>
      </c>
    </row>
    <row r="847" spans="2:16" ht="22.8" hidden="1" thickBot="1">
      <c r="B847" s="58" t="s">
        <v>42</v>
      </c>
      <c r="C847" s="109">
        <v>4</v>
      </c>
      <c r="D847" s="148">
        <v>20</v>
      </c>
      <c r="E847" s="111">
        <v>4</v>
      </c>
      <c r="F847" s="149">
        <v>20</v>
      </c>
      <c r="G847" s="113">
        <v>3</v>
      </c>
      <c r="H847" s="150">
        <v>15</v>
      </c>
      <c r="I847" s="115">
        <v>35</v>
      </c>
      <c r="J847" s="175">
        <v>230.24</v>
      </c>
      <c r="K847" s="117">
        <v>10</v>
      </c>
      <c r="L847" s="118">
        <v>56.85</v>
      </c>
      <c r="M847" s="119">
        <v>0</v>
      </c>
      <c r="N847" s="153">
        <v>0</v>
      </c>
      <c r="O847" s="28">
        <v>0</v>
      </c>
      <c r="P847" s="28">
        <v>0</v>
      </c>
    </row>
    <row r="848" spans="2:16" ht="22.8" hidden="1" thickBot="1">
      <c r="B848" s="58" t="s">
        <v>43</v>
      </c>
      <c r="C848" s="121">
        <v>0</v>
      </c>
      <c r="D848" s="154">
        <v>0</v>
      </c>
      <c r="E848" s="123">
        <v>0</v>
      </c>
      <c r="F848" s="155">
        <v>0</v>
      </c>
      <c r="G848" s="121">
        <v>0</v>
      </c>
      <c r="H848" s="122">
        <v>0</v>
      </c>
      <c r="I848" s="125">
        <v>30</v>
      </c>
      <c r="J848" s="126">
        <v>223.99</v>
      </c>
      <c r="K848" s="127">
        <v>9</v>
      </c>
      <c r="L848" s="159">
        <v>73.739999999999995</v>
      </c>
      <c r="M848" s="129">
        <v>0</v>
      </c>
      <c r="N848" s="158">
        <v>0</v>
      </c>
      <c r="O848" s="28">
        <v>0</v>
      </c>
      <c r="P848" s="28">
        <v>0</v>
      </c>
    </row>
    <row r="849" spans="2:16" ht="25.2" hidden="1" thickBot="1">
      <c r="B849" s="58" t="s">
        <v>44</v>
      </c>
      <c r="C849" s="121">
        <v>0</v>
      </c>
      <c r="D849" s="154">
        <v>0</v>
      </c>
      <c r="E849" s="123">
        <v>0</v>
      </c>
      <c r="F849" s="155">
        <v>0</v>
      </c>
      <c r="G849" s="121">
        <v>0</v>
      </c>
      <c r="H849" s="122">
        <v>0</v>
      </c>
      <c r="I849" s="125"/>
      <c r="J849" s="126"/>
      <c r="K849" s="127"/>
      <c r="L849" s="159"/>
      <c r="M849" s="129"/>
      <c r="N849" s="158"/>
      <c r="O849" s="30"/>
      <c r="P849" s="30"/>
    </row>
    <row r="850" spans="2:16" ht="25.2" hidden="1" thickBot="1">
      <c r="B850" s="58" t="s">
        <v>45</v>
      </c>
      <c r="C850" s="121">
        <v>1</v>
      </c>
      <c r="D850" s="154">
        <v>6.5</v>
      </c>
      <c r="E850" s="123">
        <v>1</v>
      </c>
      <c r="F850" s="155">
        <v>6.5</v>
      </c>
      <c r="G850" s="121">
        <v>1</v>
      </c>
      <c r="H850" s="122">
        <v>6.5</v>
      </c>
      <c r="I850" s="125">
        <v>9</v>
      </c>
      <c r="J850" s="126">
        <v>37.21</v>
      </c>
      <c r="K850" s="127">
        <v>8</v>
      </c>
      <c r="L850" s="159">
        <v>33.99</v>
      </c>
      <c r="M850" s="129">
        <v>0</v>
      </c>
      <c r="N850" s="158">
        <v>0</v>
      </c>
      <c r="O850" s="30">
        <v>2</v>
      </c>
      <c r="P850" s="30">
        <v>4</v>
      </c>
    </row>
    <row r="851" spans="2:16" ht="22.8" hidden="1" thickBot="1">
      <c r="B851" s="58" t="s">
        <v>46</v>
      </c>
      <c r="C851" s="121">
        <v>0</v>
      </c>
      <c r="D851" s="154">
        <v>0</v>
      </c>
      <c r="E851" s="123">
        <v>0</v>
      </c>
      <c r="F851" s="155">
        <v>0</v>
      </c>
      <c r="G851" s="121">
        <v>0</v>
      </c>
      <c r="H851" s="122">
        <v>0</v>
      </c>
      <c r="I851" s="125">
        <v>36</v>
      </c>
      <c r="J851" s="126">
        <v>179.86</v>
      </c>
      <c r="K851" s="127">
        <v>28</v>
      </c>
      <c r="L851" s="159">
        <v>134.30000000000001</v>
      </c>
      <c r="M851" s="129">
        <v>0</v>
      </c>
      <c r="N851" s="158">
        <v>0</v>
      </c>
      <c r="O851" s="28">
        <v>1</v>
      </c>
      <c r="P851" s="28">
        <v>2.99</v>
      </c>
    </row>
    <row r="852" spans="2:16" ht="25.2" hidden="1" thickBot="1">
      <c r="B852" s="58" t="s">
        <v>47</v>
      </c>
      <c r="C852" s="127">
        <v>0</v>
      </c>
      <c r="D852" s="159">
        <v>0</v>
      </c>
      <c r="E852" s="131">
        <v>0</v>
      </c>
      <c r="F852" s="158">
        <v>0</v>
      </c>
      <c r="G852" s="127">
        <v>0</v>
      </c>
      <c r="H852" s="128">
        <v>0</v>
      </c>
      <c r="I852" s="125">
        <v>3</v>
      </c>
      <c r="J852" s="126">
        <v>17.04</v>
      </c>
      <c r="K852" s="127">
        <v>1</v>
      </c>
      <c r="L852" s="159">
        <v>5</v>
      </c>
      <c r="M852" s="129">
        <v>0</v>
      </c>
      <c r="N852" s="158">
        <v>0</v>
      </c>
      <c r="O852" s="30">
        <v>0</v>
      </c>
      <c r="P852" s="30">
        <v>0</v>
      </c>
    </row>
    <row r="853" spans="2:16" ht="25.2" hidden="1" thickBot="1">
      <c r="B853" s="58" t="s">
        <v>48</v>
      </c>
      <c r="C853" s="121">
        <v>3</v>
      </c>
      <c r="D853" s="154">
        <v>27</v>
      </c>
      <c r="E853" s="123">
        <v>3</v>
      </c>
      <c r="F853" s="155">
        <v>27</v>
      </c>
      <c r="G853" s="121">
        <v>2</v>
      </c>
      <c r="H853" s="122">
        <v>13.5</v>
      </c>
      <c r="I853" s="125">
        <v>43</v>
      </c>
      <c r="J853" s="126">
        <v>231.26</v>
      </c>
      <c r="K853" s="127">
        <v>15</v>
      </c>
      <c r="L853" s="159">
        <v>88.589999999999989</v>
      </c>
      <c r="M853" s="129">
        <v>0</v>
      </c>
      <c r="N853" s="158">
        <v>0</v>
      </c>
      <c r="O853" s="30">
        <v>2</v>
      </c>
      <c r="P853" s="30">
        <v>10.32</v>
      </c>
    </row>
    <row r="854" spans="2:16" ht="25.2" hidden="1" thickBot="1">
      <c r="B854" s="58" t="s">
        <v>49</v>
      </c>
      <c r="C854" s="121">
        <v>4</v>
      </c>
      <c r="D854" s="154">
        <v>17.5</v>
      </c>
      <c r="E854" s="123">
        <v>4</v>
      </c>
      <c r="F854" s="155">
        <v>17.5</v>
      </c>
      <c r="G854" s="121">
        <v>0</v>
      </c>
      <c r="H854" s="122">
        <v>0</v>
      </c>
      <c r="I854" s="125">
        <v>63</v>
      </c>
      <c r="J854" s="126">
        <v>186.77</v>
      </c>
      <c r="K854" s="127">
        <v>38</v>
      </c>
      <c r="L854" s="159">
        <v>129.32</v>
      </c>
      <c r="M854" s="129">
        <v>21</v>
      </c>
      <c r="N854" s="158">
        <v>46.15</v>
      </c>
      <c r="O854" s="30">
        <v>2</v>
      </c>
      <c r="P854" s="30">
        <v>13.13</v>
      </c>
    </row>
    <row r="855" spans="2:16" ht="25.2" hidden="1" thickBot="1">
      <c r="B855" s="58" t="s">
        <v>50</v>
      </c>
      <c r="C855" s="121">
        <v>13</v>
      </c>
      <c r="D855" s="154">
        <v>62.089999999999996</v>
      </c>
      <c r="E855" s="123">
        <v>13</v>
      </c>
      <c r="F855" s="155">
        <v>62.089999999999996</v>
      </c>
      <c r="G855" s="121">
        <v>5</v>
      </c>
      <c r="H855" s="122">
        <v>29</v>
      </c>
      <c r="I855" s="115">
        <v>72</v>
      </c>
      <c r="J855" s="126">
        <v>389.66</v>
      </c>
      <c r="K855" s="127">
        <v>8</v>
      </c>
      <c r="L855" s="159">
        <v>45.24</v>
      </c>
      <c r="M855" s="129">
        <v>2</v>
      </c>
      <c r="N855" s="158">
        <v>8.9499999999999993</v>
      </c>
      <c r="O855" s="30">
        <v>0</v>
      </c>
      <c r="P855" s="30">
        <v>0</v>
      </c>
    </row>
    <row r="856" spans="2:16" ht="22.8" hidden="1" thickBot="1">
      <c r="B856" s="58" t="s">
        <v>51</v>
      </c>
      <c r="C856" s="121">
        <v>4</v>
      </c>
      <c r="D856" s="154">
        <v>35</v>
      </c>
      <c r="E856" s="123">
        <v>4</v>
      </c>
      <c r="F856" s="155">
        <v>35</v>
      </c>
      <c r="G856" s="121">
        <v>1</v>
      </c>
      <c r="H856" s="154">
        <v>10</v>
      </c>
      <c r="I856" s="125">
        <v>31</v>
      </c>
      <c r="J856" s="177">
        <v>175.43</v>
      </c>
      <c r="K856" s="127">
        <v>8</v>
      </c>
      <c r="L856" s="159">
        <v>47.18</v>
      </c>
      <c r="M856" s="129">
        <v>5</v>
      </c>
      <c r="N856" s="158">
        <v>18.02</v>
      </c>
      <c r="O856" s="28">
        <v>0</v>
      </c>
      <c r="P856" s="36">
        <v>0</v>
      </c>
    </row>
    <row r="857" spans="2:16" ht="25.2" hidden="1" thickBot="1">
      <c r="B857" s="58" t="s">
        <v>52</v>
      </c>
      <c r="C857" s="121">
        <v>5</v>
      </c>
      <c r="D857" s="154">
        <v>33.950000000000003</v>
      </c>
      <c r="E857" s="123">
        <v>5</v>
      </c>
      <c r="F857" s="155">
        <v>33.950000000000003</v>
      </c>
      <c r="G857" s="121">
        <v>1</v>
      </c>
      <c r="H857" s="122">
        <v>5</v>
      </c>
      <c r="I857" s="125">
        <v>58</v>
      </c>
      <c r="J857" s="126">
        <v>237.58</v>
      </c>
      <c r="K857" s="127">
        <v>18</v>
      </c>
      <c r="L857" s="159">
        <v>68.56</v>
      </c>
      <c r="M857" s="129">
        <v>3</v>
      </c>
      <c r="N857" s="158">
        <v>13.14</v>
      </c>
      <c r="O857" s="30">
        <v>0</v>
      </c>
      <c r="P857" s="30">
        <v>0</v>
      </c>
    </row>
    <row r="858" spans="2:16" ht="25.2" hidden="1" thickBot="1">
      <c r="B858" s="58" t="s">
        <v>53</v>
      </c>
      <c r="C858" s="121">
        <v>0</v>
      </c>
      <c r="D858" s="154">
        <v>0</v>
      </c>
      <c r="E858" s="123">
        <v>0</v>
      </c>
      <c r="F858" s="155">
        <v>0</v>
      </c>
      <c r="G858" s="121">
        <v>0</v>
      </c>
      <c r="H858" s="122">
        <v>0</v>
      </c>
      <c r="I858" s="125">
        <v>3</v>
      </c>
      <c r="J858" s="126">
        <v>17.48</v>
      </c>
      <c r="K858" s="127">
        <v>1</v>
      </c>
      <c r="L858" s="159">
        <v>4.7300000000000004</v>
      </c>
      <c r="M858" s="129">
        <v>0</v>
      </c>
      <c r="N858" s="158">
        <v>0</v>
      </c>
      <c r="O858" s="30">
        <v>1</v>
      </c>
      <c r="P858" s="30">
        <v>4.7300000000000004</v>
      </c>
    </row>
    <row r="859" spans="2:16" ht="22.8" hidden="1" thickBot="1">
      <c r="B859" s="58" t="s">
        <v>54</v>
      </c>
      <c r="C859" s="121">
        <v>0</v>
      </c>
      <c r="D859" s="154">
        <v>0</v>
      </c>
      <c r="E859" s="123">
        <v>0</v>
      </c>
      <c r="F859" s="155">
        <v>0</v>
      </c>
      <c r="G859" s="121">
        <v>0</v>
      </c>
      <c r="H859" s="122">
        <v>1</v>
      </c>
      <c r="I859" s="125">
        <v>6</v>
      </c>
      <c r="J859" s="126">
        <v>20.8117977</v>
      </c>
      <c r="K859" s="127">
        <v>2</v>
      </c>
      <c r="L859" s="159">
        <v>5.74</v>
      </c>
      <c r="M859" s="129">
        <v>0</v>
      </c>
      <c r="N859" s="158">
        <v>0</v>
      </c>
      <c r="O859" s="28">
        <v>0</v>
      </c>
      <c r="P859" s="28">
        <v>0</v>
      </c>
    </row>
    <row r="860" spans="2:16" ht="25.2" hidden="1" thickBot="1">
      <c r="B860" s="58" t="s">
        <v>55</v>
      </c>
      <c r="C860" s="121">
        <v>1</v>
      </c>
      <c r="D860" s="154">
        <v>5</v>
      </c>
      <c r="E860" s="123">
        <v>1</v>
      </c>
      <c r="F860" s="155">
        <v>5</v>
      </c>
      <c r="G860" s="121">
        <v>1</v>
      </c>
      <c r="H860" s="122">
        <v>5</v>
      </c>
      <c r="I860" s="125">
        <v>34</v>
      </c>
      <c r="J860" s="126">
        <v>137.43</v>
      </c>
      <c r="K860" s="127">
        <v>16</v>
      </c>
      <c r="L860" s="159">
        <v>65.23</v>
      </c>
      <c r="M860" s="129">
        <v>0</v>
      </c>
      <c r="N860" s="158">
        <v>0</v>
      </c>
      <c r="O860" s="30">
        <v>1</v>
      </c>
      <c r="P860" s="30">
        <v>2.25</v>
      </c>
    </row>
    <row r="861" spans="2:16" ht="25.2" hidden="1" thickBot="1">
      <c r="B861" s="58" t="s">
        <v>89</v>
      </c>
      <c r="C861" s="121">
        <v>0</v>
      </c>
      <c r="D861" s="154">
        <v>0</v>
      </c>
      <c r="E861" s="123">
        <v>0</v>
      </c>
      <c r="F861" s="155">
        <v>0</v>
      </c>
      <c r="G861" s="121">
        <v>0</v>
      </c>
      <c r="H861" s="154">
        <v>0</v>
      </c>
      <c r="I861" s="125">
        <v>4</v>
      </c>
      <c r="J861" s="177">
        <v>11.06</v>
      </c>
      <c r="K861" s="127">
        <v>2</v>
      </c>
      <c r="L861" s="159">
        <v>2.37</v>
      </c>
      <c r="M861" s="129">
        <v>0</v>
      </c>
      <c r="N861" s="158">
        <v>0</v>
      </c>
      <c r="O861" s="30">
        <v>2</v>
      </c>
      <c r="P861" s="30">
        <v>2.37</v>
      </c>
    </row>
    <row r="862" spans="2:16" ht="25.2" hidden="1" thickBot="1">
      <c r="B862" s="58" t="s">
        <v>56</v>
      </c>
      <c r="C862" s="121">
        <v>13</v>
      </c>
      <c r="D862" s="154">
        <v>87.59</v>
      </c>
      <c r="E862" s="123">
        <v>13</v>
      </c>
      <c r="F862" s="155">
        <v>87.59</v>
      </c>
      <c r="G862" s="121">
        <v>8</v>
      </c>
      <c r="H862" s="154">
        <v>53.59</v>
      </c>
      <c r="I862" s="125">
        <v>97</v>
      </c>
      <c r="J862" s="177">
        <v>428.05</v>
      </c>
      <c r="K862" s="127">
        <v>47</v>
      </c>
      <c r="L862" s="128">
        <v>191.77</v>
      </c>
      <c r="M862" s="129">
        <v>19</v>
      </c>
      <c r="N862" s="130">
        <v>96.06</v>
      </c>
      <c r="O862" s="30">
        <v>0</v>
      </c>
      <c r="P862" s="37">
        <v>0</v>
      </c>
    </row>
    <row r="863" spans="2:16" ht="25.2" hidden="1" thickBot="1">
      <c r="B863" s="58" t="s">
        <v>57</v>
      </c>
      <c r="C863" s="121">
        <v>1</v>
      </c>
      <c r="D863" s="154">
        <v>8</v>
      </c>
      <c r="E863" s="123">
        <v>1</v>
      </c>
      <c r="F863" s="155">
        <v>8</v>
      </c>
      <c r="G863" s="121">
        <v>0</v>
      </c>
      <c r="H863" s="154">
        <v>0</v>
      </c>
      <c r="I863" s="125">
        <v>43</v>
      </c>
      <c r="J863" s="177">
        <v>196.69</v>
      </c>
      <c r="K863" s="127">
        <v>14</v>
      </c>
      <c r="L863" s="159">
        <v>52.71</v>
      </c>
      <c r="M863" s="129">
        <v>0</v>
      </c>
      <c r="N863" s="158">
        <v>0</v>
      </c>
      <c r="O863" s="30">
        <v>0</v>
      </c>
      <c r="P863" s="30">
        <v>0</v>
      </c>
    </row>
    <row r="864" spans="2:16" ht="25.2" hidden="1" thickBot="1">
      <c r="B864" s="58" t="s">
        <v>58</v>
      </c>
      <c r="C864" s="121">
        <v>3</v>
      </c>
      <c r="D864" s="154">
        <v>26</v>
      </c>
      <c r="E864" s="123">
        <v>3</v>
      </c>
      <c r="F864" s="155">
        <v>26</v>
      </c>
      <c r="G864" s="121">
        <v>0</v>
      </c>
      <c r="H864" s="122">
        <v>0</v>
      </c>
      <c r="I864" s="125">
        <v>36</v>
      </c>
      <c r="J864" s="126">
        <v>184.84</v>
      </c>
      <c r="K864" s="127">
        <v>24</v>
      </c>
      <c r="L864" s="159">
        <v>89.62</v>
      </c>
      <c r="M864" s="129">
        <v>12</v>
      </c>
      <c r="N864" s="158">
        <v>46.97</v>
      </c>
      <c r="O864" s="30">
        <v>2</v>
      </c>
      <c r="P864" s="30">
        <v>2.68</v>
      </c>
    </row>
    <row r="865" spans="2:16" ht="25.2" hidden="1" thickBot="1">
      <c r="B865" s="58" t="s">
        <v>59</v>
      </c>
      <c r="C865" s="132">
        <v>4</v>
      </c>
      <c r="D865" s="160">
        <v>19.299999999999997</v>
      </c>
      <c r="E865" s="132">
        <v>4</v>
      </c>
      <c r="F865" s="160">
        <v>19.299999999999997</v>
      </c>
      <c r="G865" s="132">
        <v>0</v>
      </c>
      <c r="H865" s="160">
        <v>0</v>
      </c>
      <c r="I865" s="132">
        <v>29</v>
      </c>
      <c r="J865" s="162">
        <v>147.85</v>
      </c>
      <c r="K865" s="132">
        <v>13</v>
      </c>
      <c r="L865" s="179">
        <v>42.18</v>
      </c>
      <c r="M865" s="132">
        <v>2</v>
      </c>
      <c r="N865" s="162">
        <v>9.7100000000000009</v>
      </c>
      <c r="O865" s="31">
        <v>1</v>
      </c>
      <c r="P865" s="31">
        <v>7.19</v>
      </c>
    </row>
    <row r="866" spans="2:16" ht="25.2" hidden="1" thickBot="1">
      <c r="B866" s="58" t="s">
        <v>60</v>
      </c>
      <c r="C866" s="136">
        <v>3</v>
      </c>
      <c r="D866" s="163">
        <v>19</v>
      </c>
      <c r="E866" s="138">
        <v>3</v>
      </c>
      <c r="F866" s="164">
        <v>19</v>
      </c>
      <c r="G866" s="136">
        <v>1</v>
      </c>
      <c r="H866" s="137">
        <v>10</v>
      </c>
      <c r="I866" s="140">
        <v>20</v>
      </c>
      <c r="J866" s="141">
        <v>183.81</v>
      </c>
      <c r="K866" s="142">
        <v>8</v>
      </c>
      <c r="L866" s="181">
        <v>70.459999999999994</v>
      </c>
      <c r="M866" s="144">
        <v>0</v>
      </c>
      <c r="N866" s="167">
        <v>0</v>
      </c>
      <c r="O866" s="30">
        <v>0</v>
      </c>
      <c r="P866" s="30">
        <v>0</v>
      </c>
    </row>
    <row r="867" spans="2:16" ht="25.2" hidden="1" thickBot="1">
      <c r="B867" s="58" t="s">
        <v>61</v>
      </c>
      <c r="C867" s="121">
        <v>3</v>
      </c>
      <c r="D867" s="154">
        <v>2.93</v>
      </c>
      <c r="E867" s="123">
        <v>3</v>
      </c>
      <c r="F867" s="155">
        <v>2.93</v>
      </c>
      <c r="G867" s="121">
        <v>0</v>
      </c>
      <c r="H867" s="154">
        <v>0</v>
      </c>
      <c r="I867" s="125">
        <v>25</v>
      </c>
      <c r="J867" s="177">
        <v>78.72</v>
      </c>
      <c r="K867" s="127">
        <v>3</v>
      </c>
      <c r="L867" s="159">
        <v>5.81</v>
      </c>
      <c r="M867" s="129">
        <v>0</v>
      </c>
      <c r="N867" s="158">
        <v>0</v>
      </c>
      <c r="O867" s="30">
        <v>0</v>
      </c>
      <c r="P867" s="30">
        <v>0</v>
      </c>
    </row>
    <row r="868" spans="2:16" ht="25.2" hidden="1" thickBot="1">
      <c r="B868" s="58" t="s">
        <v>62</v>
      </c>
      <c r="C868" s="121">
        <v>0</v>
      </c>
      <c r="D868" s="154">
        <v>0</v>
      </c>
      <c r="E868" s="123">
        <v>0</v>
      </c>
      <c r="F868" s="155">
        <v>0</v>
      </c>
      <c r="G868" s="121">
        <v>0</v>
      </c>
      <c r="H868" s="122">
        <v>0</v>
      </c>
      <c r="I868" s="125"/>
      <c r="J868" s="126"/>
      <c r="K868" s="127"/>
      <c r="L868" s="128"/>
      <c r="M868" s="129"/>
      <c r="N868" s="158"/>
      <c r="O868" s="30"/>
      <c r="P868" s="30"/>
    </row>
    <row r="869" spans="2:16" ht="25.2" hidden="1" thickBot="1">
      <c r="B869" s="92" t="s">
        <v>7</v>
      </c>
      <c r="C869" s="106">
        <f t="shared" ref="C869:P869" si="27">SUM(C847:C868)</f>
        <v>62</v>
      </c>
      <c r="D869" s="106">
        <f t="shared" si="27"/>
        <v>369.86</v>
      </c>
      <c r="E869" s="106">
        <f t="shared" si="27"/>
        <v>62</v>
      </c>
      <c r="F869" s="106">
        <f t="shared" si="27"/>
        <v>369.86</v>
      </c>
      <c r="G869" s="106">
        <f t="shared" si="27"/>
        <v>23</v>
      </c>
      <c r="H869" s="106">
        <f t="shared" si="27"/>
        <v>148.59</v>
      </c>
      <c r="I869" s="106">
        <f t="shared" si="27"/>
        <v>677</v>
      </c>
      <c r="J869" s="106">
        <f t="shared" si="27"/>
        <v>3315.7817977</v>
      </c>
      <c r="K869" s="106">
        <f t="shared" si="27"/>
        <v>273</v>
      </c>
      <c r="L869" s="106">
        <f t="shared" si="27"/>
        <v>1213.3900000000001</v>
      </c>
      <c r="M869" s="106">
        <f t="shared" si="27"/>
        <v>64</v>
      </c>
      <c r="N869" s="106">
        <f t="shared" si="27"/>
        <v>239</v>
      </c>
      <c r="O869" s="18">
        <f t="shared" si="27"/>
        <v>14</v>
      </c>
      <c r="P869" s="18">
        <f t="shared" si="27"/>
        <v>49.66</v>
      </c>
    </row>
    <row r="870" spans="2:16" ht="24" hidden="1" customHeight="1"/>
    <row r="871" spans="2:16" ht="23.4" hidden="1" thickBot="1">
      <c r="B871" s="50" t="s">
        <v>87</v>
      </c>
    </row>
    <row r="872" spans="2:16" hidden="1">
      <c r="B872" s="310" t="s">
        <v>36</v>
      </c>
      <c r="C872" s="311"/>
      <c r="D872" s="311"/>
      <c r="E872" s="311"/>
      <c r="F872" s="311"/>
      <c r="G872" s="311"/>
      <c r="H872" s="311"/>
      <c r="I872" s="311"/>
      <c r="J872" s="311"/>
      <c r="K872" s="311"/>
      <c r="L872" s="311"/>
      <c r="M872" s="311"/>
      <c r="N872" s="312"/>
    </row>
    <row r="873" spans="2:16" ht="16.2" hidden="1" thickBot="1">
      <c r="B873" s="313"/>
      <c r="C873" s="314"/>
      <c r="D873" s="314"/>
      <c r="E873" s="314"/>
      <c r="F873" s="314"/>
      <c r="G873" s="314"/>
      <c r="H873" s="314"/>
      <c r="I873" s="314"/>
      <c r="J873" s="314"/>
      <c r="K873" s="314"/>
      <c r="L873" s="314"/>
      <c r="M873" s="314"/>
      <c r="N873" s="315"/>
    </row>
    <row r="874" spans="2:16" ht="25.2" hidden="1" thickBot="1">
      <c r="B874" s="53"/>
      <c r="C874" s="54"/>
      <c r="D874" s="54"/>
      <c r="E874" s="54"/>
      <c r="F874" s="54"/>
      <c r="G874" s="54"/>
      <c r="H874" s="54"/>
      <c r="I874" s="55"/>
      <c r="J874" s="55"/>
      <c r="K874" s="56" t="s">
        <v>26</v>
      </c>
      <c r="L874" s="54"/>
      <c r="M874" s="54"/>
      <c r="N874" s="57"/>
    </row>
    <row r="875" spans="2:16" ht="135" hidden="1" customHeight="1" thickBot="1">
      <c r="B875" s="58" t="s">
        <v>41</v>
      </c>
      <c r="C875" s="308" t="s">
        <v>38</v>
      </c>
      <c r="D875" s="309"/>
      <c r="E875" s="308" t="s">
        <v>37</v>
      </c>
      <c r="F875" s="309"/>
      <c r="G875" s="308" t="s">
        <v>39</v>
      </c>
      <c r="H875" s="309"/>
      <c r="I875" s="316" t="s">
        <v>116</v>
      </c>
      <c r="J875" s="317"/>
      <c r="K875" s="308" t="s">
        <v>117</v>
      </c>
      <c r="L875" s="309"/>
      <c r="M875" s="308" t="s">
        <v>118</v>
      </c>
      <c r="N875" s="309"/>
      <c r="O875" s="9" t="s">
        <v>25</v>
      </c>
    </row>
    <row r="876" spans="2:16" ht="22.8" hidden="1" thickBot="1">
      <c r="B876" s="59"/>
      <c r="C876" s="60" t="s">
        <v>4</v>
      </c>
      <c r="D876" s="61" t="s">
        <v>5</v>
      </c>
      <c r="E876" s="62" t="s">
        <v>4</v>
      </c>
      <c r="F876" s="63" t="s">
        <v>5</v>
      </c>
      <c r="G876" s="60" t="s">
        <v>4</v>
      </c>
      <c r="H876" s="61" t="s">
        <v>5</v>
      </c>
      <c r="I876" s="62" t="s">
        <v>4</v>
      </c>
      <c r="J876" s="64" t="s">
        <v>5</v>
      </c>
      <c r="K876" s="64" t="s">
        <v>4</v>
      </c>
      <c r="L876" s="61" t="s">
        <v>5</v>
      </c>
      <c r="M876" s="64" t="s">
        <v>4</v>
      </c>
      <c r="N876" s="63" t="s">
        <v>5</v>
      </c>
      <c r="O876" s="22" t="s">
        <v>4</v>
      </c>
      <c r="P876" s="22" t="s">
        <v>5</v>
      </c>
    </row>
    <row r="877" spans="2:16" ht="22.8" hidden="1" thickBot="1">
      <c r="B877" s="58" t="s">
        <v>42</v>
      </c>
      <c r="C877" s="65">
        <f>C7+C37+C67+C97+C127+C157+C187+C217+C247+C277+C307+C337+C367+C397+C427+C457+C487+C517+C547+C577+C607+C637+C667+C697+C727+C757+C787+C817+C847</f>
        <v>211</v>
      </c>
      <c r="D877" s="65">
        <f t="shared" ref="D877:P877" si="28">D7+D37+D67+D97+D127+D157+D187+D217+D247+D277+D307+D337+D367+D397+D427+D457+D487+D517+D547+D577+D607+D637+D667+D697+D727+D757+D787+D817+D847</f>
        <v>2222.2468812000002</v>
      </c>
      <c r="E877" s="65">
        <f t="shared" si="28"/>
        <v>284</v>
      </c>
      <c r="F877" s="65">
        <f t="shared" si="28"/>
        <v>1101.9827604142854</v>
      </c>
      <c r="G877" s="65">
        <f t="shared" si="28"/>
        <v>86</v>
      </c>
      <c r="H877" s="65">
        <f t="shared" si="28"/>
        <v>783.01516960000004</v>
      </c>
      <c r="I877" s="65">
        <f t="shared" si="28"/>
        <v>2862.5710929943348</v>
      </c>
      <c r="J877" s="65">
        <f t="shared" si="28"/>
        <v>15495.032555878057</v>
      </c>
      <c r="K877" s="65">
        <f t="shared" si="28"/>
        <v>1148.3975335083599</v>
      </c>
      <c r="L877" s="65">
        <f t="shared" si="28"/>
        <v>5653.4006382970847</v>
      </c>
      <c r="M877" s="65">
        <f t="shared" si="28"/>
        <v>159.67500000000001</v>
      </c>
      <c r="N877" s="65">
        <f t="shared" si="28"/>
        <v>528.12264970000012</v>
      </c>
      <c r="O877" s="19">
        <f t="shared" si="28"/>
        <v>31</v>
      </c>
      <c r="P877" s="19">
        <f t="shared" si="28"/>
        <v>65.680795100000012</v>
      </c>
    </row>
    <row r="878" spans="2:16" ht="22.8" hidden="1" thickBot="1">
      <c r="B878" s="58" t="s">
        <v>43</v>
      </c>
      <c r="C878" s="65">
        <f t="shared" ref="C878:O898" si="29">C8+C38+C68+C98+C128+C158+C188+C218+C248+C278+C308+C338+C368+C398+C428+C458+C488+C518+C548+C578+C608+C638+C668+C698+C728+C758+C788+C818+C848</f>
        <v>118</v>
      </c>
      <c r="D878" s="65">
        <f t="shared" si="29"/>
        <v>1248.0723369999998</v>
      </c>
      <c r="E878" s="65">
        <f t="shared" si="29"/>
        <v>221</v>
      </c>
      <c r="F878" s="65">
        <f t="shared" si="29"/>
        <v>821.18709101428567</v>
      </c>
      <c r="G878" s="65">
        <f t="shared" si="29"/>
        <v>46</v>
      </c>
      <c r="H878" s="65">
        <f t="shared" si="29"/>
        <v>494.57460829999997</v>
      </c>
      <c r="I878" s="65">
        <f t="shared" si="29"/>
        <v>2508.0970266433856</v>
      </c>
      <c r="J878" s="65">
        <f t="shared" si="29"/>
        <v>10947.033503890387</v>
      </c>
      <c r="K878" s="65">
        <f t="shared" si="29"/>
        <v>1026.4222367379753</v>
      </c>
      <c r="L878" s="65">
        <f t="shared" si="29"/>
        <v>4462.6903161435248</v>
      </c>
      <c r="M878" s="65">
        <f t="shared" si="29"/>
        <v>142</v>
      </c>
      <c r="N878" s="65">
        <f t="shared" si="29"/>
        <v>415.92918859999997</v>
      </c>
      <c r="O878" s="19">
        <f t="shared" si="29"/>
        <v>34</v>
      </c>
      <c r="P878" s="19">
        <f t="shared" ref="P878:P898" si="30">P8+P38+P68+P98+P128+P158+P188+P218+P248+P278+P308+P338+P368+P398+P428+P458+P488+P518+P548+P578+P608+P638+P668+P698+P728+P758+P788+P818+P848</f>
        <v>74.501385200000016</v>
      </c>
    </row>
    <row r="879" spans="2:16" ht="22.8" hidden="1" thickBot="1">
      <c r="B879" s="58" t="s">
        <v>44</v>
      </c>
      <c r="C879" s="65">
        <f t="shared" si="29"/>
        <v>12</v>
      </c>
      <c r="D879" s="65">
        <f t="shared" si="29"/>
        <v>102.80998</v>
      </c>
      <c r="E879" s="65">
        <f t="shared" si="29"/>
        <v>14</v>
      </c>
      <c r="F879" s="65">
        <f t="shared" si="29"/>
        <v>58.063437142857147</v>
      </c>
      <c r="G879" s="65">
        <f t="shared" si="29"/>
        <v>3</v>
      </c>
      <c r="H879" s="65">
        <f t="shared" si="29"/>
        <v>13.7</v>
      </c>
      <c r="I879" s="65">
        <f t="shared" si="29"/>
        <v>344.36361124021755</v>
      </c>
      <c r="J879" s="65">
        <f t="shared" si="29"/>
        <v>1548.5815504496941</v>
      </c>
      <c r="K879" s="65">
        <f t="shared" si="29"/>
        <v>185.6452698883264</v>
      </c>
      <c r="L879" s="65">
        <f t="shared" si="29"/>
        <v>883.81885936930018</v>
      </c>
      <c r="M879" s="65">
        <f t="shared" si="29"/>
        <v>19.5</v>
      </c>
      <c r="N879" s="65">
        <f t="shared" si="29"/>
        <v>77.991038199999991</v>
      </c>
      <c r="O879" s="19">
        <f t="shared" si="29"/>
        <v>10</v>
      </c>
      <c r="P879" s="19">
        <f t="shared" si="30"/>
        <v>20.196806500000001</v>
      </c>
    </row>
    <row r="880" spans="2:16" ht="22.8" hidden="1" thickBot="1">
      <c r="B880" s="58" t="s">
        <v>45</v>
      </c>
      <c r="C880" s="65">
        <f t="shared" si="29"/>
        <v>35</v>
      </c>
      <c r="D880" s="65">
        <f t="shared" si="29"/>
        <v>267.47197599999998</v>
      </c>
      <c r="E880" s="65">
        <f t="shared" si="29"/>
        <v>54</v>
      </c>
      <c r="F880" s="65">
        <f t="shared" si="29"/>
        <v>218.56940157142856</v>
      </c>
      <c r="G880" s="65">
        <f t="shared" si="29"/>
        <v>15</v>
      </c>
      <c r="H880" s="65">
        <f t="shared" si="29"/>
        <v>144.30273</v>
      </c>
      <c r="I880" s="65">
        <f t="shared" si="29"/>
        <v>456.57567801826474</v>
      </c>
      <c r="J880" s="65">
        <f t="shared" si="29"/>
        <v>2355.5824119179706</v>
      </c>
      <c r="K880" s="65">
        <f t="shared" si="29"/>
        <v>225.74032434333662</v>
      </c>
      <c r="L880" s="65">
        <f t="shared" si="29"/>
        <v>1260.9183573315725</v>
      </c>
      <c r="M880" s="65">
        <f t="shared" si="29"/>
        <v>41.5</v>
      </c>
      <c r="N880" s="65">
        <f t="shared" si="29"/>
        <v>147.74597489999999</v>
      </c>
      <c r="O880" s="19">
        <f t="shared" si="29"/>
        <v>22</v>
      </c>
      <c r="P880" s="19">
        <f t="shared" si="30"/>
        <v>53.492119299999999</v>
      </c>
    </row>
    <row r="881" spans="2:16" ht="22.8" hidden="1" thickBot="1">
      <c r="B881" s="58" t="s">
        <v>46</v>
      </c>
      <c r="C881" s="65">
        <f t="shared" si="29"/>
        <v>24</v>
      </c>
      <c r="D881" s="65">
        <f t="shared" si="29"/>
        <v>204.08557400000001</v>
      </c>
      <c r="E881" s="65">
        <f t="shared" si="29"/>
        <v>31</v>
      </c>
      <c r="F881" s="65">
        <f t="shared" si="29"/>
        <v>124.61013399999997</v>
      </c>
      <c r="G881" s="65">
        <f t="shared" si="29"/>
        <v>10</v>
      </c>
      <c r="H881" s="65">
        <f t="shared" si="29"/>
        <v>100.60048</v>
      </c>
      <c r="I881" s="65">
        <f t="shared" si="29"/>
        <v>632.72481063223086</v>
      </c>
      <c r="J881" s="65">
        <f t="shared" si="29"/>
        <v>3359.456524697297</v>
      </c>
      <c r="K881" s="65">
        <f t="shared" si="29"/>
        <v>281.10008541962389</v>
      </c>
      <c r="L881" s="65">
        <f t="shared" si="29"/>
        <v>1518.6030139368975</v>
      </c>
      <c r="M881" s="65">
        <f t="shared" si="29"/>
        <v>46.75</v>
      </c>
      <c r="N881" s="65">
        <f t="shared" si="29"/>
        <v>243.13345650000002</v>
      </c>
      <c r="O881" s="19">
        <f t="shared" ref="O881:O898" si="31">O11+O41+O71+O101+O131+O161+O191+O221+O251+O281+O311+O341+O371+O401+O431+O461+O491+O521+O551+O581+O611+O641+O671+O701+O731+O761+O791+O821+O851</f>
        <v>15</v>
      </c>
      <c r="P881" s="19">
        <f t="shared" si="30"/>
        <v>26.169630900000001</v>
      </c>
    </row>
    <row r="882" spans="2:16" ht="22.8" hidden="1" thickBot="1">
      <c r="B882" s="58" t="s">
        <v>47</v>
      </c>
      <c r="C882" s="65">
        <f t="shared" si="29"/>
        <v>28</v>
      </c>
      <c r="D882" s="65">
        <f t="shared" si="29"/>
        <v>334.89352000000002</v>
      </c>
      <c r="E882" s="65">
        <f t="shared" si="29"/>
        <v>49</v>
      </c>
      <c r="F882" s="65">
        <f t="shared" si="29"/>
        <v>186.50849685714286</v>
      </c>
      <c r="G882" s="65">
        <f t="shared" si="29"/>
        <v>11</v>
      </c>
      <c r="H882" s="65">
        <f t="shared" si="29"/>
        <v>90.885440000000017</v>
      </c>
      <c r="I882" s="65">
        <f t="shared" si="29"/>
        <v>577.01744821435295</v>
      </c>
      <c r="J882" s="65">
        <f t="shared" si="29"/>
        <v>2549.9787359510688</v>
      </c>
      <c r="K882" s="65">
        <f t="shared" si="29"/>
        <v>247.04188073913099</v>
      </c>
      <c r="L882" s="65">
        <f t="shared" si="29"/>
        <v>1004.3659596435728</v>
      </c>
      <c r="M882" s="65">
        <f t="shared" si="29"/>
        <v>47.5</v>
      </c>
      <c r="N882" s="65">
        <f t="shared" si="29"/>
        <v>165.47479200000001</v>
      </c>
      <c r="O882" s="19">
        <f t="shared" si="31"/>
        <v>29</v>
      </c>
      <c r="P882" s="19">
        <f t="shared" si="30"/>
        <v>77.881087800000003</v>
      </c>
    </row>
    <row r="883" spans="2:16" ht="22.8" hidden="1" thickBot="1">
      <c r="B883" s="58" t="s">
        <v>48</v>
      </c>
      <c r="C883" s="65">
        <f t="shared" si="29"/>
        <v>62</v>
      </c>
      <c r="D883" s="65">
        <f t="shared" si="29"/>
        <v>355.24245980000001</v>
      </c>
      <c r="E883" s="65">
        <f t="shared" si="29"/>
        <v>89</v>
      </c>
      <c r="F883" s="65">
        <f t="shared" si="29"/>
        <v>317.96984408571427</v>
      </c>
      <c r="G883" s="65">
        <f t="shared" si="29"/>
        <v>22</v>
      </c>
      <c r="H883" s="65">
        <f t="shared" si="29"/>
        <v>180.51010000000002</v>
      </c>
      <c r="I883" s="65">
        <f t="shared" si="29"/>
        <v>817.24417450726696</v>
      </c>
      <c r="J883" s="65">
        <f t="shared" si="29"/>
        <v>3815.5760088773704</v>
      </c>
      <c r="K883" s="65">
        <f t="shared" si="29"/>
        <v>337.34922808295755</v>
      </c>
      <c r="L883" s="65">
        <f t="shared" si="29"/>
        <v>1581.6426153599482</v>
      </c>
      <c r="M883" s="65">
        <f t="shared" si="29"/>
        <v>66.5</v>
      </c>
      <c r="N883" s="65">
        <f t="shared" si="29"/>
        <v>302.75252139999998</v>
      </c>
      <c r="O883" s="19">
        <f t="shared" si="31"/>
        <v>29</v>
      </c>
      <c r="P883" s="19">
        <f t="shared" si="30"/>
        <v>58.925749099999997</v>
      </c>
    </row>
    <row r="884" spans="2:16" ht="22.8" hidden="1" thickBot="1">
      <c r="B884" s="58" t="s">
        <v>49</v>
      </c>
      <c r="C884" s="65">
        <f t="shared" si="29"/>
        <v>106</v>
      </c>
      <c r="D884" s="65">
        <f t="shared" si="29"/>
        <v>851.18300880000004</v>
      </c>
      <c r="E884" s="65">
        <f t="shared" si="29"/>
        <v>144</v>
      </c>
      <c r="F884" s="65">
        <f t="shared" si="29"/>
        <v>637.07130259999997</v>
      </c>
      <c r="G884" s="65">
        <f t="shared" si="29"/>
        <v>31</v>
      </c>
      <c r="H884" s="65">
        <f t="shared" si="29"/>
        <v>256.62757579999999</v>
      </c>
      <c r="I884" s="65">
        <f t="shared" si="29"/>
        <v>1876.3658346627808</v>
      </c>
      <c r="J884" s="65">
        <f t="shared" si="29"/>
        <v>9595.1853298063124</v>
      </c>
      <c r="K884" s="65">
        <f t="shared" si="29"/>
        <v>383.51615749871246</v>
      </c>
      <c r="L884" s="65">
        <f t="shared" si="29"/>
        <v>2076.1548353271205</v>
      </c>
      <c r="M884" s="65">
        <f t="shared" si="29"/>
        <v>166.625</v>
      </c>
      <c r="N884" s="65">
        <f t="shared" si="29"/>
        <v>733.17716029999997</v>
      </c>
      <c r="O884" s="19">
        <f t="shared" si="31"/>
        <v>14</v>
      </c>
      <c r="P884" s="19">
        <f t="shared" si="30"/>
        <v>44.315356600000001</v>
      </c>
    </row>
    <row r="885" spans="2:16" ht="22.8" hidden="1" thickBot="1">
      <c r="B885" s="58" t="s">
        <v>50</v>
      </c>
      <c r="C885" s="65">
        <f t="shared" si="29"/>
        <v>234</v>
      </c>
      <c r="D885" s="65">
        <f t="shared" si="29"/>
        <v>2540.2471684000006</v>
      </c>
      <c r="E885" s="65">
        <f t="shared" si="29"/>
        <v>324</v>
      </c>
      <c r="F885" s="65">
        <f t="shared" si="29"/>
        <v>1378.8651936142853</v>
      </c>
      <c r="G885" s="65">
        <f t="shared" si="29"/>
        <v>93</v>
      </c>
      <c r="H885" s="65">
        <f t="shared" si="29"/>
        <v>955.29839500000014</v>
      </c>
      <c r="I885" s="65">
        <f t="shared" si="29"/>
        <v>3197.2403055007726</v>
      </c>
      <c r="J885" s="65">
        <f t="shared" si="29"/>
        <v>17133.458264330264</v>
      </c>
      <c r="K885" s="65">
        <f t="shared" si="29"/>
        <v>1375.1207908852236</v>
      </c>
      <c r="L885" s="65">
        <f t="shared" si="29"/>
        <v>7430.829884032215</v>
      </c>
      <c r="M885" s="65">
        <f t="shared" si="29"/>
        <v>266.7</v>
      </c>
      <c r="N885" s="65">
        <f t="shared" si="29"/>
        <v>1214.4112763000001</v>
      </c>
      <c r="O885" s="19">
        <f t="shared" si="31"/>
        <v>69</v>
      </c>
      <c r="P885" s="19">
        <f t="shared" si="30"/>
        <v>173.91163989999998</v>
      </c>
    </row>
    <row r="886" spans="2:16" ht="22.8" hidden="1" thickBot="1">
      <c r="B886" s="58" t="s">
        <v>51</v>
      </c>
      <c r="C886" s="65">
        <f t="shared" si="29"/>
        <v>91</v>
      </c>
      <c r="D886" s="65">
        <f t="shared" si="29"/>
        <v>802.413139</v>
      </c>
      <c r="E886" s="65">
        <f t="shared" si="29"/>
        <v>105</v>
      </c>
      <c r="F886" s="65">
        <f t="shared" si="29"/>
        <v>624.23990571428578</v>
      </c>
      <c r="G886" s="65">
        <f t="shared" si="29"/>
        <v>23</v>
      </c>
      <c r="H886" s="65">
        <f t="shared" si="29"/>
        <v>161.12715</v>
      </c>
      <c r="I886" s="65">
        <f t="shared" si="29"/>
        <v>1348.2637958973457</v>
      </c>
      <c r="J886" s="65">
        <f t="shared" si="29"/>
        <v>6404.2891578662602</v>
      </c>
      <c r="K886" s="65">
        <f t="shared" si="29"/>
        <v>252.79344530003644</v>
      </c>
      <c r="L886" s="65">
        <f t="shared" si="29"/>
        <v>1202.7880955363059</v>
      </c>
      <c r="M886" s="65">
        <f t="shared" si="29"/>
        <v>122.7</v>
      </c>
      <c r="N886" s="65">
        <f t="shared" si="29"/>
        <v>468.57565260000001</v>
      </c>
      <c r="O886" s="19">
        <f t="shared" si="31"/>
        <v>13</v>
      </c>
      <c r="P886" s="19">
        <f t="shared" si="30"/>
        <v>37.164201500000004</v>
      </c>
    </row>
    <row r="887" spans="2:16" ht="22.8" hidden="1" thickBot="1">
      <c r="B887" s="58" t="s">
        <v>52</v>
      </c>
      <c r="C887" s="65">
        <f t="shared" si="29"/>
        <v>276</v>
      </c>
      <c r="D887" s="65">
        <f t="shared" si="29"/>
        <v>2954.0116986999997</v>
      </c>
      <c r="E887" s="65">
        <f t="shared" si="29"/>
        <v>413</v>
      </c>
      <c r="F887" s="65">
        <f t="shared" si="29"/>
        <v>1731.9017047428572</v>
      </c>
      <c r="G887" s="65">
        <f t="shared" si="29"/>
        <v>101</v>
      </c>
      <c r="H887" s="65">
        <f t="shared" si="29"/>
        <v>766.59779479999997</v>
      </c>
      <c r="I887" s="65">
        <f t="shared" si="29"/>
        <v>5305.5660431871565</v>
      </c>
      <c r="J887" s="65">
        <f t="shared" si="29"/>
        <v>27109.876374839307</v>
      </c>
      <c r="K887" s="65">
        <f t="shared" si="29"/>
        <v>2111.8831446983304</v>
      </c>
      <c r="L887" s="65">
        <f t="shared" si="29"/>
        <v>9663.691248581019</v>
      </c>
      <c r="M887" s="65">
        <f t="shared" si="29"/>
        <v>209.75</v>
      </c>
      <c r="N887" s="65">
        <f t="shared" si="29"/>
        <v>868.12002690000008</v>
      </c>
      <c r="O887" s="19">
        <f t="shared" si="31"/>
        <v>109</v>
      </c>
      <c r="P887" s="19">
        <f t="shared" si="30"/>
        <v>292.59109569999998</v>
      </c>
    </row>
    <row r="888" spans="2:16" ht="22.8" hidden="1" thickBot="1">
      <c r="B888" s="58" t="s">
        <v>53</v>
      </c>
      <c r="C888" s="65">
        <f t="shared" si="29"/>
        <v>36</v>
      </c>
      <c r="D888" s="65">
        <f t="shared" si="29"/>
        <v>254.28689810000003</v>
      </c>
      <c r="E888" s="65">
        <f t="shared" si="29"/>
        <v>52</v>
      </c>
      <c r="F888" s="65">
        <f t="shared" si="29"/>
        <v>124.78074381428571</v>
      </c>
      <c r="G888" s="65">
        <f t="shared" si="29"/>
        <v>13</v>
      </c>
      <c r="H888" s="65">
        <f t="shared" si="29"/>
        <v>112.25736809999999</v>
      </c>
      <c r="I888" s="65">
        <f t="shared" si="29"/>
        <v>380.53378471742434</v>
      </c>
      <c r="J888" s="65">
        <f t="shared" si="29"/>
        <v>1600.1255728738288</v>
      </c>
      <c r="K888" s="65">
        <f t="shared" si="29"/>
        <v>154.27331767306896</v>
      </c>
      <c r="L888" s="65">
        <f t="shared" si="29"/>
        <v>766.31715720823547</v>
      </c>
      <c r="M888" s="65">
        <f t="shared" si="29"/>
        <v>28</v>
      </c>
      <c r="N888" s="65">
        <f t="shared" si="29"/>
        <v>118.1507288</v>
      </c>
      <c r="O888" s="19">
        <f t="shared" si="31"/>
        <v>15</v>
      </c>
      <c r="P888" s="19">
        <f t="shared" si="30"/>
        <v>29.398610599999994</v>
      </c>
    </row>
    <row r="889" spans="2:16" ht="22.8" hidden="1" thickBot="1">
      <c r="B889" s="58" t="s">
        <v>54</v>
      </c>
      <c r="C889" s="65">
        <f t="shared" si="29"/>
        <v>30</v>
      </c>
      <c r="D889" s="65">
        <f t="shared" si="29"/>
        <v>265.48709600000001</v>
      </c>
      <c r="E889" s="65">
        <f t="shared" si="29"/>
        <v>40</v>
      </c>
      <c r="F889" s="65">
        <f t="shared" si="29"/>
        <v>177.00646021428574</v>
      </c>
      <c r="G889" s="65">
        <f t="shared" si="29"/>
        <v>9</v>
      </c>
      <c r="H889" s="65">
        <f t="shared" si="29"/>
        <v>91.489960000000011</v>
      </c>
      <c r="I889" s="65">
        <f t="shared" si="29"/>
        <v>503.62177949175327</v>
      </c>
      <c r="J889" s="65">
        <f t="shared" si="29"/>
        <v>2442.3035600110748</v>
      </c>
      <c r="K889" s="65">
        <f t="shared" si="29"/>
        <v>267.76098835529535</v>
      </c>
      <c r="L889" s="65">
        <f t="shared" si="29"/>
        <v>1292.7230955016314</v>
      </c>
      <c r="M889" s="65">
        <f t="shared" si="29"/>
        <v>40.5</v>
      </c>
      <c r="N889" s="65">
        <f t="shared" si="29"/>
        <v>215.08281430000002</v>
      </c>
      <c r="O889" s="19">
        <f t="shared" si="31"/>
        <v>17</v>
      </c>
      <c r="P889" s="19">
        <f t="shared" si="30"/>
        <v>50.397522400000007</v>
      </c>
    </row>
    <row r="890" spans="2:16" ht="22.8" hidden="1" thickBot="1">
      <c r="B890" s="58" t="s">
        <v>55</v>
      </c>
      <c r="C890" s="65">
        <f t="shared" si="29"/>
        <v>144</v>
      </c>
      <c r="D890" s="65">
        <f t="shared" si="29"/>
        <v>1200.5136000000002</v>
      </c>
      <c r="E890" s="65">
        <f t="shared" si="29"/>
        <v>201</v>
      </c>
      <c r="F890" s="65">
        <f t="shared" si="29"/>
        <v>676.99874142857163</v>
      </c>
      <c r="G890" s="65">
        <f t="shared" si="29"/>
        <v>56</v>
      </c>
      <c r="H890" s="65">
        <f t="shared" si="29"/>
        <v>482.60330000000005</v>
      </c>
      <c r="I890" s="65">
        <f t="shared" si="29"/>
        <v>1630.0429359227203</v>
      </c>
      <c r="J890" s="65">
        <f t="shared" si="29"/>
        <v>12600.819986309109</v>
      </c>
      <c r="K890" s="65">
        <f t="shared" si="29"/>
        <v>624.05194266835838</v>
      </c>
      <c r="L890" s="65">
        <f t="shared" si="29"/>
        <v>4482.7394497928235</v>
      </c>
      <c r="M890" s="65">
        <f t="shared" si="29"/>
        <v>43</v>
      </c>
      <c r="N890" s="65">
        <f t="shared" si="29"/>
        <v>195.11152219999997</v>
      </c>
      <c r="O890" s="19">
        <f t="shared" si="31"/>
        <v>24</v>
      </c>
      <c r="P890" s="19">
        <f t="shared" si="30"/>
        <v>67.717544599999997</v>
      </c>
    </row>
    <row r="891" spans="2:16" ht="22.8" hidden="1" thickBot="1">
      <c r="B891" s="58" t="s">
        <v>89</v>
      </c>
      <c r="C891" s="65">
        <f t="shared" si="29"/>
        <v>26</v>
      </c>
      <c r="D891" s="65">
        <f t="shared" si="29"/>
        <v>168.85509930000001</v>
      </c>
      <c r="E891" s="65">
        <f t="shared" si="29"/>
        <v>39</v>
      </c>
      <c r="F891" s="65">
        <f t="shared" si="29"/>
        <v>94.205255014285711</v>
      </c>
      <c r="G891" s="65">
        <f t="shared" si="29"/>
        <v>10</v>
      </c>
      <c r="H891" s="65">
        <f t="shared" si="29"/>
        <v>53.157240000000002</v>
      </c>
      <c r="I891" s="65">
        <f t="shared" si="29"/>
        <v>462.09201452133607</v>
      </c>
      <c r="J891" s="65">
        <f t="shared" si="29"/>
        <v>2146.463097640732</v>
      </c>
      <c r="K891" s="65">
        <f t="shared" si="29"/>
        <v>185.9717612772746</v>
      </c>
      <c r="L891" s="65">
        <f t="shared" si="29"/>
        <v>858.16947419623511</v>
      </c>
      <c r="M891" s="65">
        <f t="shared" si="29"/>
        <v>20.5</v>
      </c>
      <c r="N891" s="65">
        <f t="shared" si="29"/>
        <v>62.616509600000008</v>
      </c>
      <c r="O891" s="19">
        <f t="shared" si="31"/>
        <v>9</v>
      </c>
      <c r="P891" s="19">
        <f t="shared" si="30"/>
        <v>21.298575100000004</v>
      </c>
    </row>
    <row r="892" spans="2:16" ht="22.8" hidden="1" thickBot="1">
      <c r="B892" s="58" t="s">
        <v>56</v>
      </c>
      <c r="C892" s="65">
        <f t="shared" si="29"/>
        <v>37</v>
      </c>
      <c r="D892" s="65">
        <f t="shared" si="29"/>
        <v>362.92389000000003</v>
      </c>
      <c r="E892" s="65">
        <f t="shared" si="29"/>
        <v>54</v>
      </c>
      <c r="F892" s="65">
        <f t="shared" si="29"/>
        <v>217.24704285714287</v>
      </c>
      <c r="G892" s="65">
        <f t="shared" si="29"/>
        <v>24</v>
      </c>
      <c r="H892" s="65">
        <f t="shared" si="29"/>
        <v>210.63865999999999</v>
      </c>
      <c r="I892" s="65">
        <f t="shared" si="29"/>
        <v>518.66948886404464</v>
      </c>
      <c r="J892" s="65">
        <f t="shared" si="29"/>
        <v>2540.5034457055726</v>
      </c>
      <c r="K892" s="65">
        <f t="shared" si="29"/>
        <v>257.6252886052734</v>
      </c>
      <c r="L892" s="65">
        <f t="shared" si="29"/>
        <v>1305.1199951728267</v>
      </c>
      <c r="M892" s="65">
        <f t="shared" si="29"/>
        <v>116.52500000000001</v>
      </c>
      <c r="N892" s="65">
        <f t="shared" si="29"/>
        <v>591.6333674</v>
      </c>
      <c r="O892" s="19">
        <f t="shared" si="31"/>
        <v>6</v>
      </c>
      <c r="P892" s="19">
        <f t="shared" si="30"/>
        <v>39.751847400000003</v>
      </c>
    </row>
    <row r="893" spans="2:16" ht="22.8" hidden="1" thickBot="1">
      <c r="B893" s="58" t="s">
        <v>57</v>
      </c>
      <c r="C893" s="65">
        <f t="shared" si="29"/>
        <v>202</v>
      </c>
      <c r="D893" s="65">
        <f t="shared" si="29"/>
        <v>2140.3612631000001</v>
      </c>
      <c r="E893" s="65">
        <f t="shared" si="29"/>
        <v>244</v>
      </c>
      <c r="F893" s="65">
        <f t="shared" si="29"/>
        <v>1123.8393006714282</v>
      </c>
      <c r="G893" s="65">
        <f t="shared" si="29"/>
        <v>71</v>
      </c>
      <c r="H893" s="65">
        <f t="shared" si="29"/>
        <v>836.76402250000012</v>
      </c>
      <c r="I893" s="65">
        <f t="shared" si="29"/>
        <v>4236.7338425012877</v>
      </c>
      <c r="J893" s="65">
        <f t="shared" si="29"/>
        <v>22546.860222950443</v>
      </c>
      <c r="K893" s="65">
        <f t="shared" si="29"/>
        <v>1452.0346514753728</v>
      </c>
      <c r="L893" s="65">
        <f t="shared" si="29"/>
        <v>7500.0006480870279</v>
      </c>
      <c r="M893" s="65">
        <f t="shared" si="29"/>
        <v>139.25</v>
      </c>
      <c r="N893" s="65">
        <f t="shared" si="29"/>
        <v>492.64906250000007</v>
      </c>
      <c r="O893" s="19">
        <f t="shared" si="31"/>
        <v>54</v>
      </c>
      <c r="P893" s="19">
        <f t="shared" si="30"/>
        <v>153.3072597</v>
      </c>
    </row>
    <row r="894" spans="2:16" ht="22.8" hidden="1" thickBot="1">
      <c r="B894" s="58" t="s">
        <v>58</v>
      </c>
      <c r="C894" s="65">
        <f t="shared" si="29"/>
        <v>54</v>
      </c>
      <c r="D894" s="65">
        <f t="shared" si="29"/>
        <v>172.68700749999999</v>
      </c>
      <c r="E894" s="65">
        <f t="shared" si="29"/>
        <v>99</v>
      </c>
      <c r="F894" s="65">
        <f t="shared" si="29"/>
        <v>223.57151848571428</v>
      </c>
      <c r="G894" s="65">
        <f t="shared" si="29"/>
        <v>16</v>
      </c>
      <c r="H894" s="65">
        <f t="shared" si="29"/>
        <v>62.24859</v>
      </c>
      <c r="I894" s="65">
        <f t="shared" si="29"/>
        <v>932.5015890562388</v>
      </c>
      <c r="J894" s="65">
        <f t="shared" si="29"/>
        <v>4041.6406391568457</v>
      </c>
      <c r="K894" s="65">
        <f t="shared" si="29"/>
        <v>374.93667956335497</v>
      </c>
      <c r="L894" s="65">
        <f t="shared" si="29"/>
        <v>1760.1600899167474</v>
      </c>
      <c r="M894" s="65">
        <f t="shared" si="29"/>
        <v>102.375</v>
      </c>
      <c r="N894" s="65">
        <f t="shared" si="29"/>
        <v>349.02068580000002</v>
      </c>
      <c r="O894" s="19">
        <f t="shared" si="31"/>
        <v>29</v>
      </c>
      <c r="P894" s="19">
        <f t="shared" si="30"/>
        <v>62.210639</v>
      </c>
    </row>
    <row r="895" spans="2:16" ht="22.8" hidden="1" thickBot="1">
      <c r="B895" s="58" t="s">
        <v>59</v>
      </c>
      <c r="C895" s="65">
        <f t="shared" si="29"/>
        <v>67</v>
      </c>
      <c r="D895" s="65">
        <f t="shared" si="29"/>
        <v>596.49189000000001</v>
      </c>
      <c r="E895" s="65">
        <f t="shared" si="29"/>
        <v>77</v>
      </c>
      <c r="F895" s="65">
        <f t="shared" si="29"/>
        <v>233.15819999999997</v>
      </c>
      <c r="G895" s="65">
        <f t="shared" si="29"/>
        <v>19</v>
      </c>
      <c r="H895" s="65">
        <f t="shared" si="29"/>
        <v>154.32474999999999</v>
      </c>
      <c r="I895" s="65">
        <f t="shared" si="29"/>
        <v>904.03087668169883</v>
      </c>
      <c r="J895" s="65">
        <f t="shared" si="29"/>
        <v>4037.8376210986503</v>
      </c>
      <c r="K895" s="65">
        <f t="shared" si="29"/>
        <v>391.59967088321378</v>
      </c>
      <c r="L895" s="65">
        <f t="shared" si="29"/>
        <v>1573.0084055843067</v>
      </c>
      <c r="M895" s="65">
        <f t="shared" si="29"/>
        <v>57</v>
      </c>
      <c r="N895" s="65">
        <f t="shared" si="29"/>
        <v>194.38276569999999</v>
      </c>
      <c r="O895" s="19">
        <f t="shared" si="31"/>
        <v>29</v>
      </c>
      <c r="P895" s="19">
        <f t="shared" si="30"/>
        <v>70.903161400000002</v>
      </c>
    </row>
    <row r="896" spans="2:16" ht="22.8" hidden="1" thickBot="1">
      <c r="B896" s="58" t="s">
        <v>60</v>
      </c>
      <c r="C896" s="65">
        <f t="shared" si="29"/>
        <v>26</v>
      </c>
      <c r="D896" s="65">
        <f t="shared" si="29"/>
        <v>177.72389719999998</v>
      </c>
      <c r="E896" s="65">
        <f t="shared" si="29"/>
        <v>18</v>
      </c>
      <c r="F896" s="65">
        <f t="shared" si="29"/>
        <v>132.1789072</v>
      </c>
      <c r="G896" s="65">
        <f t="shared" si="29"/>
        <v>11</v>
      </c>
      <c r="H896" s="65">
        <f t="shared" si="29"/>
        <v>85.358409999999992</v>
      </c>
      <c r="I896" s="65">
        <f t="shared" si="29"/>
        <v>239.47926689863957</v>
      </c>
      <c r="J896" s="65">
        <f t="shared" si="29"/>
        <v>1275.3008513828015</v>
      </c>
      <c r="K896" s="65">
        <f t="shared" si="29"/>
        <v>117.7453389777281</v>
      </c>
      <c r="L896" s="65">
        <f t="shared" si="29"/>
        <v>689.69221934473228</v>
      </c>
      <c r="M896" s="65">
        <f t="shared" si="29"/>
        <v>9.8000000000000007</v>
      </c>
      <c r="N896" s="65">
        <f t="shared" si="29"/>
        <v>41.933316599999998</v>
      </c>
      <c r="O896" s="19">
        <f t="shared" si="31"/>
        <v>7</v>
      </c>
      <c r="P896" s="19">
        <f t="shared" si="30"/>
        <v>11.115034899999999</v>
      </c>
    </row>
    <row r="897" spans="2:16" ht="22.8" hidden="1" thickBot="1">
      <c r="B897" s="58" t="s">
        <v>61</v>
      </c>
      <c r="C897" s="65">
        <f t="shared" si="29"/>
        <v>46</v>
      </c>
      <c r="D897" s="65">
        <f t="shared" si="29"/>
        <v>251.66718000000003</v>
      </c>
      <c r="E897" s="65">
        <f t="shared" si="29"/>
        <v>62</v>
      </c>
      <c r="F897" s="65">
        <f t="shared" si="29"/>
        <v>127.41797024285714</v>
      </c>
      <c r="G897" s="65">
        <f t="shared" si="29"/>
        <v>15</v>
      </c>
      <c r="H897" s="65">
        <f t="shared" si="29"/>
        <v>82.966360000000009</v>
      </c>
      <c r="I897" s="65">
        <f t="shared" si="29"/>
        <v>777.43236147574964</v>
      </c>
      <c r="J897" s="65">
        <f t="shared" si="29"/>
        <v>3245.0866701890009</v>
      </c>
      <c r="K897" s="65">
        <f t="shared" si="29"/>
        <v>285.22785684675972</v>
      </c>
      <c r="L897" s="65">
        <f t="shared" si="29"/>
        <v>1259.6555635741054</v>
      </c>
      <c r="M897" s="65">
        <f t="shared" si="29"/>
        <v>57</v>
      </c>
      <c r="N897" s="65">
        <f t="shared" si="29"/>
        <v>160.83211119999999</v>
      </c>
      <c r="O897" s="19">
        <f t="shared" si="31"/>
        <v>30</v>
      </c>
      <c r="P897" s="19">
        <f t="shared" si="30"/>
        <v>66.499592499999991</v>
      </c>
    </row>
    <row r="898" spans="2:16" ht="22.8" hidden="1" thickBot="1">
      <c r="B898" s="58" t="s">
        <v>62</v>
      </c>
      <c r="C898" s="65">
        <f t="shared" si="29"/>
        <v>46</v>
      </c>
      <c r="D898" s="65">
        <f t="shared" si="29"/>
        <v>309.55095660000001</v>
      </c>
      <c r="E898" s="65">
        <f t="shared" si="29"/>
        <v>41</v>
      </c>
      <c r="F898" s="65">
        <f t="shared" si="29"/>
        <v>133.23513517142857</v>
      </c>
      <c r="G898" s="65">
        <f t="shared" si="29"/>
        <v>15</v>
      </c>
      <c r="H898" s="65">
        <f t="shared" si="29"/>
        <v>102.63101160000001</v>
      </c>
      <c r="I898" s="65">
        <f t="shared" si="29"/>
        <v>558.83223837099752</v>
      </c>
      <c r="J898" s="65">
        <f t="shared" si="29"/>
        <v>2394.2714951779571</v>
      </c>
      <c r="K898" s="65">
        <f t="shared" si="29"/>
        <v>201.66240657228636</v>
      </c>
      <c r="L898" s="65">
        <f t="shared" si="29"/>
        <v>869.44304366276845</v>
      </c>
      <c r="M898" s="65">
        <f t="shared" si="29"/>
        <v>36.799999999999997</v>
      </c>
      <c r="N898" s="65">
        <f t="shared" si="29"/>
        <v>125.56784479999999</v>
      </c>
      <c r="O898" s="19">
        <f t="shared" si="31"/>
        <v>7</v>
      </c>
      <c r="P898" s="19">
        <f t="shared" si="30"/>
        <v>10.225563600000001</v>
      </c>
    </row>
    <row r="899" spans="2:16" ht="25.2" hidden="1" thickBot="1">
      <c r="B899" s="92" t="s">
        <v>7</v>
      </c>
      <c r="C899" s="106">
        <f>SUM(C877:C898)</f>
        <v>1911</v>
      </c>
      <c r="D899" s="106">
        <f t="shared" ref="D899:P899" si="32">SUM(D877:D898)</f>
        <v>17783.226520700005</v>
      </c>
      <c r="E899" s="106">
        <f t="shared" si="32"/>
        <v>2655</v>
      </c>
      <c r="F899" s="106">
        <f t="shared" si="32"/>
        <v>10464.60854685714</v>
      </c>
      <c r="G899" s="106">
        <f t="shared" si="32"/>
        <v>700</v>
      </c>
      <c r="H899" s="106">
        <f t="shared" si="32"/>
        <v>6221.6791157000007</v>
      </c>
      <c r="I899" s="106">
        <f t="shared" si="32"/>
        <v>31069.999999999996</v>
      </c>
      <c r="J899" s="106">
        <f t="shared" si="32"/>
        <v>159185.26358100004</v>
      </c>
      <c r="K899" s="106">
        <f t="shared" si="32"/>
        <v>11887.899999999998</v>
      </c>
      <c r="L899" s="106">
        <f t="shared" si="32"/>
        <v>59095.932965599997</v>
      </c>
      <c r="M899" s="106">
        <f t="shared" si="32"/>
        <v>1939.95</v>
      </c>
      <c r="N899" s="106">
        <f t="shared" si="32"/>
        <v>7712.4144663000006</v>
      </c>
      <c r="O899" s="18">
        <f t="shared" si="32"/>
        <v>602</v>
      </c>
      <c r="P899" s="18">
        <f t="shared" si="32"/>
        <v>1507.6552188000001</v>
      </c>
    </row>
    <row r="900" spans="2:16" ht="23.25" hidden="1" customHeight="1"/>
    <row r="901" spans="2:16" ht="23.25" hidden="1" customHeight="1">
      <c r="B901" s="242" t="s">
        <v>88</v>
      </c>
    </row>
    <row r="902" spans="2:16" ht="24.75" hidden="1" customHeight="1" thickBot="1"/>
    <row r="903" spans="2:16" hidden="1">
      <c r="B903" s="333" t="s">
        <v>36</v>
      </c>
      <c r="C903" s="334"/>
      <c r="D903" s="334"/>
      <c r="E903" s="334"/>
      <c r="F903" s="334"/>
      <c r="G903" s="334"/>
      <c r="H903" s="334"/>
      <c r="I903" s="334"/>
      <c r="J903" s="334"/>
      <c r="K903" s="334"/>
      <c r="L903" s="334"/>
      <c r="M903" s="334"/>
      <c r="N903" s="334"/>
      <c r="O903" s="334"/>
      <c r="P903" s="335"/>
    </row>
    <row r="904" spans="2:16" ht="16.2" hidden="1" thickBot="1">
      <c r="B904" s="336"/>
      <c r="C904" s="337"/>
      <c r="D904" s="337"/>
      <c r="E904" s="337"/>
      <c r="F904" s="337"/>
      <c r="G904" s="337"/>
      <c r="H904" s="337"/>
      <c r="I904" s="337"/>
      <c r="J904" s="337"/>
      <c r="K904" s="337"/>
      <c r="L904" s="337"/>
      <c r="M904" s="337"/>
      <c r="N904" s="337"/>
      <c r="O904" s="337"/>
      <c r="P904" s="338"/>
    </row>
    <row r="905" spans="2:16" ht="25.2" hidden="1" thickBot="1">
      <c r="B905" s="53"/>
      <c r="C905" s="54"/>
      <c r="D905" s="54"/>
      <c r="E905" s="54"/>
      <c r="F905" s="54"/>
      <c r="G905" s="54"/>
      <c r="H905" s="54"/>
      <c r="I905" s="55"/>
      <c r="J905" s="55"/>
      <c r="K905" s="56" t="s">
        <v>26</v>
      </c>
      <c r="L905" s="54"/>
      <c r="M905" s="54"/>
      <c r="N905" s="57"/>
    </row>
    <row r="906" spans="2:16" ht="159" hidden="1" customHeight="1" thickBot="1">
      <c r="B906" s="58" t="s">
        <v>6</v>
      </c>
      <c r="C906" s="308" t="s">
        <v>38</v>
      </c>
      <c r="D906" s="309"/>
      <c r="E906" s="308" t="s">
        <v>37</v>
      </c>
      <c r="F906" s="309"/>
      <c r="G906" s="308" t="s">
        <v>39</v>
      </c>
      <c r="H906" s="309"/>
      <c r="I906" s="316" t="s">
        <v>116</v>
      </c>
      <c r="J906" s="317"/>
      <c r="K906" s="308" t="s">
        <v>117</v>
      </c>
      <c r="L906" s="309"/>
      <c r="M906" s="308" t="s">
        <v>118</v>
      </c>
      <c r="N906" s="309"/>
      <c r="O906" s="9" t="s">
        <v>25</v>
      </c>
    </row>
    <row r="907" spans="2:16" ht="23.4" hidden="1" thickTop="1" thickBot="1">
      <c r="B907" s="59"/>
      <c r="C907" s="60" t="s">
        <v>4</v>
      </c>
      <c r="D907" s="61" t="s">
        <v>5</v>
      </c>
      <c r="E907" s="62" t="s">
        <v>4</v>
      </c>
      <c r="F907" s="63" t="s">
        <v>5</v>
      </c>
      <c r="G907" s="60" t="s">
        <v>4</v>
      </c>
      <c r="H907" s="61" t="s">
        <v>5</v>
      </c>
      <c r="I907" s="62" t="s">
        <v>4</v>
      </c>
      <c r="J907" s="64" t="s">
        <v>5</v>
      </c>
      <c r="K907" s="64" t="s">
        <v>4</v>
      </c>
      <c r="L907" s="61" t="s">
        <v>5</v>
      </c>
      <c r="M907" s="64" t="s">
        <v>4</v>
      </c>
      <c r="N907" s="61" t="s">
        <v>5</v>
      </c>
      <c r="O907" s="10" t="s">
        <v>4</v>
      </c>
      <c r="P907" s="11" t="s">
        <v>5</v>
      </c>
    </row>
    <row r="908" spans="2:16" ht="20.25" hidden="1" customHeight="1">
      <c r="B908" s="243" t="s">
        <v>1</v>
      </c>
      <c r="C908" s="65">
        <f>C29</f>
        <v>188</v>
      </c>
      <c r="D908" s="65">
        <f t="shared" ref="D908:P908" si="33">D29</f>
        <v>2838.21</v>
      </c>
      <c r="E908" s="65">
        <f t="shared" si="33"/>
        <v>258</v>
      </c>
      <c r="F908" s="65">
        <f t="shared" si="33"/>
        <v>1927.83</v>
      </c>
      <c r="G908" s="65">
        <f t="shared" si="33"/>
        <v>63</v>
      </c>
      <c r="H908" s="65">
        <f t="shared" si="33"/>
        <v>942</v>
      </c>
      <c r="I908" s="65">
        <f t="shared" si="33"/>
        <v>6385</v>
      </c>
      <c r="J908" s="65">
        <f t="shared" si="33"/>
        <v>31932</v>
      </c>
      <c r="K908" s="65">
        <f t="shared" si="33"/>
        <v>2060</v>
      </c>
      <c r="L908" s="65">
        <f t="shared" si="33"/>
        <v>9124</v>
      </c>
      <c r="M908" s="65">
        <f t="shared" si="33"/>
        <v>257</v>
      </c>
      <c r="N908" s="65">
        <f t="shared" si="33"/>
        <v>646</v>
      </c>
      <c r="O908" s="19">
        <f t="shared" si="33"/>
        <v>0</v>
      </c>
      <c r="P908" s="19">
        <f t="shared" si="33"/>
        <v>0</v>
      </c>
    </row>
    <row r="909" spans="2:16" ht="20.399999999999999" hidden="1">
      <c r="B909" s="87" t="s">
        <v>33</v>
      </c>
      <c r="C909" s="77">
        <f>C59</f>
        <v>114</v>
      </c>
      <c r="D909" s="77">
        <f t="shared" ref="D909:P909" si="34">D59</f>
        <v>1058.4559999999999</v>
      </c>
      <c r="E909" s="77">
        <f t="shared" si="34"/>
        <v>114</v>
      </c>
      <c r="F909" s="77">
        <f t="shared" si="34"/>
        <v>500.14043099999992</v>
      </c>
      <c r="G909" s="77">
        <f t="shared" si="34"/>
        <v>51</v>
      </c>
      <c r="H909" s="77">
        <f t="shared" si="34"/>
        <v>396.90300000000002</v>
      </c>
      <c r="I909" s="77">
        <f t="shared" si="34"/>
        <v>1923</v>
      </c>
      <c r="J909" s="77">
        <f t="shared" si="34"/>
        <v>10394.650900000001</v>
      </c>
      <c r="K909" s="77">
        <f t="shared" si="34"/>
        <v>605</v>
      </c>
      <c r="L909" s="77">
        <f t="shared" si="34"/>
        <v>3169.980579999999</v>
      </c>
      <c r="M909" s="77">
        <f t="shared" si="34"/>
        <v>84</v>
      </c>
      <c r="N909" s="77">
        <f t="shared" si="34"/>
        <v>394.48055000000005</v>
      </c>
      <c r="O909" s="15">
        <f t="shared" si="34"/>
        <v>44</v>
      </c>
      <c r="P909" s="15">
        <f t="shared" si="34"/>
        <v>148.56858000000003</v>
      </c>
    </row>
    <row r="910" spans="2:16" ht="20.399999999999999" hidden="1">
      <c r="B910" s="87" t="s">
        <v>10</v>
      </c>
      <c r="C910" s="65">
        <f>C89</f>
        <v>368</v>
      </c>
      <c r="D910" s="65">
        <f t="shared" ref="D910:P910" si="35">D89</f>
        <v>4824.70352</v>
      </c>
      <c r="E910" s="65">
        <f t="shared" si="35"/>
        <v>368</v>
      </c>
      <c r="F910" s="65">
        <f t="shared" si="35"/>
        <v>1048.0823865</v>
      </c>
      <c r="G910" s="65">
        <f t="shared" si="35"/>
        <v>166</v>
      </c>
      <c r="H910" s="65">
        <f t="shared" si="35"/>
        <v>2080.0980199999999</v>
      </c>
      <c r="I910" s="65">
        <f t="shared" si="35"/>
        <v>3011</v>
      </c>
      <c r="J910" s="65">
        <f t="shared" si="35"/>
        <v>13520.163742700001</v>
      </c>
      <c r="K910" s="65">
        <f t="shared" si="35"/>
        <v>1289</v>
      </c>
      <c r="L910" s="65">
        <f t="shared" si="35"/>
        <v>5510.5224212000012</v>
      </c>
      <c r="M910" s="65">
        <f t="shared" si="35"/>
        <v>236</v>
      </c>
      <c r="N910" s="65">
        <f t="shared" si="35"/>
        <v>745.04308389999983</v>
      </c>
      <c r="O910" s="19">
        <f t="shared" si="35"/>
        <v>86</v>
      </c>
      <c r="P910" s="19">
        <f t="shared" si="35"/>
        <v>204.05286410000002</v>
      </c>
    </row>
    <row r="911" spans="2:16" ht="20.399999999999999" hidden="1">
      <c r="B911" s="87" t="s">
        <v>11</v>
      </c>
      <c r="C911" s="77">
        <f>C119</f>
        <v>20</v>
      </c>
      <c r="D911" s="77">
        <f t="shared" ref="D911:P911" si="36">D119</f>
        <v>119</v>
      </c>
      <c r="E911" s="77">
        <f t="shared" si="36"/>
        <v>20</v>
      </c>
      <c r="F911" s="77">
        <f t="shared" si="36"/>
        <v>47</v>
      </c>
      <c r="G911" s="77">
        <f t="shared" si="36"/>
        <v>9</v>
      </c>
      <c r="H911" s="77">
        <f t="shared" si="36"/>
        <v>54</v>
      </c>
      <c r="I911" s="77">
        <f t="shared" si="36"/>
        <v>754</v>
      </c>
      <c r="J911" s="77">
        <f t="shared" si="36"/>
        <v>2856</v>
      </c>
      <c r="K911" s="77">
        <f t="shared" si="36"/>
        <v>329</v>
      </c>
      <c r="L911" s="77">
        <f t="shared" si="36"/>
        <v>1225</v>
      </c>
      <c r="M911" s="77">
        <f t="shared" si="36"/>
        <v>0</v>
      </c>
      <c r="N911" s="77">
        <f t="shared" si="36"/>
        <v>0</v>
      </c>
      <c r="O911" s="15">
        <f t="shared" si="36"/>
        <v>25</v>
      </c>
      <c r="P911" s="15">
        <f t="shared" si="36"/>
        <v>43</v>
      </c>
    </row>
    <row r="912" spans="2:16" ht="20.399999999999999" hidden="1">
      <c r="B912" s="87" t="s">
        <v>12</v>
      </c>
      <c r="C912" s="65">
        <f>C149</f>
        <v>6</v>
      </c>
      <c r="D912" s="65">
        <f t="shared" ref="D912:P912" si="37">D149</f>
        <v>109.77</v>
      </c>
      <c r="E912" s="65">
        <f t="shared" si="37"/>
        <v>8</v>
      </c>
      <c r="F912" s="65">
        <f t="shared" si="37"/>
        <v>25.07</v>
      </c>
      <c r="G912" s="65">
        <f t="shared" si="37"/>
        <v>1</v>
      </c>
      <c r="H912" s="65">
        <f t="shared" si="37"/>
        <v>20.3</v>
      </c>
      <c r="I912" s="65">
        <f t="shared" si="37"/>
        <v>327</v>
      </c>
      <c r="J912" s="65">
        <f t="shared" si="37"/>
        <v>1658.86</v>
      </c>
      <c r="K912" s="65">
        <f t="shared" si="37"/>
        <v>138</v>
      </c>
      <c r="L912" s="65">
        <f t="shared" si="37"/>
        <v>677.75</v>
      </c>
      <c r="M912" s="65">
        <f t="shared" si="37"/>
        <v>0</v>
      </c>
      <c r="N912" s="65">
        <f t="shared" si="37"/>
        <v>0</v>
      </c>
      <c r="O912" s="19">
        <f t="shared" si="37"/>
        <v>21</v>
      </c>
      <c r="P912" s="19">
        <f t="shared" si="37"/>
        <v>47.959999999999994</v>
      </c>
    </row>
    <row r="913" spans="2:16" ht="20.399999999999999" hidden="1">
      <c r="B913" s="87" t="s">
        <v>13</v>
      </c>
      <c r="C913" s="87">
        <f>C179</f>
        <v>0</v>
      </c>
      <c r="D913" s="87">
        <f t="shared" ref="D913:P913" si="38">D179</f>
        <v>0</v>
      </c>
      <c r="E913" s="87">
        <f t="shared" si="38"/>
        <v>24</v>
      </c>
      <c r="F913" s="87">
        <f t="shared" si="38"/>
        <v>107.31</v>
      </c>
      <c r="G913" s="87">
        <f t="shared" si="38"/>
        <v>10</v>
      </c>
      <c r="H913" s="87">
        <f t="shared" si="38"/>
        <v>54.860819999999997</v>
      </c>
      <c r="I913" s="87">
        <f t="shared" si="38"/>
        <v>201</v>
      </c>
      <c r="J913" s="87">
        <f t="shared" si="38"/>
        <v>1712.2</v>
      </c>
      <c r="K913" s="87">
        <f t="shared" si="38"/>
        <v>81</v>
      </c>
      <c r="L913" s="87">
        <f t="shared" si="38"/>
        <v>728.92</v>
      </c>
      <c r="M913" s="87">
        <f t="shared" si="38"/>
        <v>6</v>
      </c>
      <c r="N913" s="87">
        <f t="shared" si="38"/>
        <v>21.188200000000002</v>
      </c>
      <c r="O913" s="12">
        <f t="shared" si="38"/>
        <v>3</v>
      </c>
      <c r="P913" s="12">
        <f t="shared" si="38"/>
        <v>10.91</v>
      </c>
    </row>
    <row r="914" spans="2:16" ht="20.399999999999999" hidden="1">
      <c r="B914" s="87" t="s">
        <v>14</v>
      </c>
      <c r="C914" s="77">
        <f>C209</f>
        <v>85</v>
      </c>
      <c r="D914" s="77">
        <f t="shared" ref="D914:P914" si="39">D209</f>
        <v>635</v>
      </c>
      <c r="E914" s="77">
        <f t="shared" si="39"/>
        <v>95</v>
      </c>
      <c r="F914" s="77">
        <f t="shared" si="39"/>
        <v>531.55999999999995</v>
      </c>
      <c r="G914" s="77">
        <f t="shared" si="39"/>
        <v>32</v>
      </c>
      <c r="H914" s="77">
        <f t="shared" si="39"/>
        <v>212</v>
      </c>
      <c r="I914" s="77">
        <f t="shared" si="39"/>
        <v>1105</v>
      </c>
      <c r="J914" s="77">
        <f t="shared" si="39"/>
        <v>5549</v>
      </c>
      <c r="K914" s="77">
        <f t="shared" si="39"/>
        <v>540.4</v>
      </c>
      <c r="L914" s="77">
        <f t="shared" si="39"/>
        <v>2728.9999999999995</v>
      </c>
      <c r="M914" s="77">
        <f t="shared" si="39"/>
        <v>217.20000000000002</v>
      </c>
      <c r="N914" s="77">
        <f t="shared" si="39"/>
        <v>1070.9999999999998</v>
      </c>
      <c r="O914" s="15">
        <f t="shared" si="39"/>
        <v>32</v>
      </c>
      <c r="P914" s="15">
        <f t="shared" si="39"/>
        <v>32.576799999999999</v>
      </c>
    </row>
    <row r="915" spans="2:16" ht="20.399999999999999" hidden="1">
      <c r="B915" s="87" t="s">
        <v>15</v>
      </c>
      <c r="C915" s="77">
        <f>C239</f>
        <v>31</v>
      </c>
      <c r="D915" s="77">
        <f t="shared" ref="D915:P915" si="40">D239</f>
        <v>59.9475525</v>
      </c>
      <c r="E915" s="77">
        <f t="shared" si="40"/>
        <v>95</v>
      </c>
      <c r="F915" s="77">
        <f t="shared" si="40"/>
        <v>165.84999999999997</v>
      </c>
      <c r="G915" s="77">
        <f t="shared" si="40"/>
        <v>16</v>
      </c>
      <c r="H915" s="77">
        <f t="shared" si="40"/>
        <v>26.639750000000003</v>
      </c>
      <c r="I915" s="77">
        <f t="shared" si="40"/>
        <v>862</v>
      </c>
      <c r="J915" s="77">
        <f t="shared" si="40"/>
        <v>2980.8892836000009</v>
      </c>
      <c r="K915" s="77">
        <f t="shared" si="40"/>
        <v>404</v>
      </c>
      <c r="L915" s="77">
        <f t="shared" si="40"/>
        <v>1282.9829298999998</v>
      </c>
      <c r="M915" s="77">
        <f t="shared" si="40"/>
        <v>70</v>
      </c>
      <c r="N915" s="77">
        <f t="shared" si="40"/>
        <v>192.53</v>
      </c>
      <c r="O915" s="15">
        <f t="shared" si="40"/>
        <v>37</v>
      </c>
      <c r="P915" s="15">
        <f t="shared" si="40"/>
        <v>75.012226699999999</v>
      </c>
    </row>
    <row r="916" spans="2:16" ht="20.399999999999999" hidden="1">
      <c r="B916" s="87" t="s">
        <v>16</v>
      </c>
      <c r="C916" s="77">
        <f>C269</f>
        <v>20</v>
      </c>
      <c r="D916" s="77">
        <f t="shared" ref="D916:P916" si="41">D269</f>
        <v>245.62</v>
      </c>
      <c r="E916" s="77">
        <f t="shared" si="41"/>
        <v>17</v>
      </c>
      <c r="F916" s="77">
        <f t="shared" si="41"/>
        <v>65.5</v>
      </c>
      <c r="G916" s="77">
        <f t="shared" si="41"/>
        <v>5</v>
      </c>
      <c r="H916" s="77">
        <f t="shared" si="41"/>
        <v>63</v>
      </c>
      <c r="I916" s="77">
        <f t="shared" si="41"/>
        <v>205</v>
      </c>
      <c r="J916" s="77">
        <f t="shared" si="41"/>
        <v>1595.0799999999995</v>
      </c>
      <c r="K916" s="77">
        <f t="shared" si="41"/>
        <v>0</v>
      </c>
      <c r="L916" s="77">
        <f t="shared" si="41"/>
        <v>0</v>
      </c>
      <c r="M916" s="77">
        <f t="shared" si="41"/>
        <v>0</v>
      </c>
      <c r="N916" s="77">
        <f t="shared" si="41"/>
        <v>0</v>
      </c>
      <c r="O916" s="15">
        <f t="shared" si="41"/>
        <v>0</v>
      </c>
      <c r="P916" s="15">
        <f t="shared" si="41"/>
        <v>0</v>
      </c>
    </row>
    <row r="917" spans="2:16" ht="20.399999999999999" hidden="1">
      <c r="B917" s="87" t="s">
        <v>35</v>
      </c>
      <c r="C917" s="77">
        <f>C299</f>
        <v>114</v>
      </c>
      <c r="D917" s="77">
        <f t="shared" ref="D917:P917" si="42">D299</f>
        <v>1594.64</v>
      </c>
      <c r="E917" s="77">
        <f t="shared" si="42"/>
        <v>345</v>
      </c>
      <c r="F917" s="77">
        <f t="shared" si="42"/>
        <v>1066.8599999999997</v>
      </c>
      <c r="G917" s="77">
        <f t="shared" si="42"/>
        <v>48</v>
      </c>
      <c r="H917" s="77">
        <f t="shared" si="42"/>
        <v>579.57000000000005</v>
      </c>
      <c r="I917" s="77">
        <f t="shared" si="42"/>
        <v>1388</v>
      </c>
      <c r="J917" s="77">
        <f t="shared" si="42"/>
        <v>8684.6699999999983</v>
      </c>
      <c r="K917" s="77">
        <f t="shared" si="42"/>
        <v>585</v>
      </c>
      <c r="L917" s="77">
        <f t="shared" si="42"/>
        <v>3661.1099999999997</v>
      </c>
      <c r="M917" s="77">
        <f t="shared" si="42"/>
        <v>116</v>
      </c>
      <c r="N917" s="77">
        <f t="shared" si="42"/>
        <v>523.71</v>
      </c>
      <c r="O917" s="15">
        <f t="shared" si="42"/>
        <v>15</v>
      </c>
      <c r="P917" s="15">
        <f t="shared" si="42"/>
        <v>64.7</v>
      </c>
    </row>
    <row r="918" spans="2:16" ht="20.399999999999999" hidden="1">
      <c r="B918" s="87" t="s">
        <v>17</v>
      </c>
      <c r="C918" s="77">
        <f>C329</f>
        <v>53</v>
      </c>
      <c r="D918" s="77">
        <f t="shared" ref="D918:P918" si="43">D329</f>
        <v>590.80364999999995</v>
      </c>
      <c r="E918" s="77">
        <f t="shared" si="43"/>
        <v>53</v>
      </c>
      <c r="F918" s="77">
        <f t="shared" si="43"/>
        <v>240.10883609999999</v>
      </c>
      <c r="G918" s="77">
        <f t="shared" si="43"/>
        <v>22</v>
      </c>
      <c r="H918" s="77">
        <f t="shared" si="43"/>
        <v>94.390466100000012</v>
      </c>
      <c r="I918" s="77">
        <f t="shared" si="43"/>
        <v>1035</v>
      </c>
      <c r="J918" s="77">
        <f t="shared" si="43"/>
        <v>5672.3999167000002</v>
      </c>
      <c r="K918" s="77">
        <f t="shared" si="43"/>
        <v>391</v>
      </c>
      <c r="L918" s="77">
        <f t="shared" si="43"/>
        <v>2118.7001941999997</v>
      </c>
      <c r="M918" s="77">
        <f t="shared" si="43"/>
        <v>72</v>
      </c>
      <c r="N918" s="77">
        <f t="shared" si="43"/>
        <v>402.42400160000005</v>
      </c>
      <c r="O918" s="15">
        <f t="shared" si="43"/>
        <v>16</v>
      </c>
      <c r="P918" s="15">
        <f t="shared" si="43"/>
        <v>52.195854099999998</v>
      </c>
    </row>
    <row r="919" spans="2:16" ht="20.399999999999999" hidden="1">
      <c r="B919" s="87" t="s">
        <v>18</v>
      </c>
      <c r="C919" s="77">
        <f>C359</f>
        <v>20</v>
      </c>
      <c r="D919" s="77">
        <f t="shared" ref="D919:P919" si="44">D359</f>
        <v>201.24</v>
      </c>
      <c r="E919" s="77">
        <f t="shared" si="44"/>
        <v>10</v>
      </c>
      <c r="F919" s="77">
        <f t="shared" si="44"/>
        <v>75.465000000000003</v>
      </c>
      <c r="G919" s="77">
        <f t="shared" si="44"/>
        <v>2</v>
      </c>
      <c r="H919" s="77">
        <f t="shared" si="44"/>
        <v>20.440000000000001</v>
      </c>
      <c r="I919" s="77">
        <f t="shared" si="44"/>
        <v>258</v>
      </c>
      <c r="J919" s="77">
        <f t="shared" si="44"/>
        <v>1592.3840252000002</v>
      </c>
      <c r="K919" s="77">
        <f t="shared" si="44"/>
        <v>93</v>
      </c>
      <c r="L919" s="77">
        <f t="shared" si="44"/>
        <v>526.23336510000001</v>
      </c>
      <c r="M919" s="77">
        <f t="shared" si="44"/>
        <v>14</v>
      </c>
      <c r="N919" s="77">
        <f t="shared" si="44"/>
        <v>80.724140000000006</v>
      </c>
      <c r="O919" s="15">
        <f t="shared" si="44"/>
        <v>7</v>
      </c>
      <c r="P919" s="15">
        <f t="shared" si="44"/>
        <v>25.169999999999998</v>
      </c>
    </row>
    <row r="920" spans="2:16" ht="20.399999999999999" hidden="1">
      <c r="B920" s="87" t="s">
        <v>0</v>
      </c>
      <c r="C920" s="77">
        <f>C389</f>
        <v>4</v>
      </c>
      <c r="D920" s="77">
        <f t="shared" ref="D920:P920" si="45">D389</f>
        <v>124</v>
      </c>
      <c r="E920" s="77">
        <f t="shared" si="45"/>
        <v>4</v>
      </c>
      <c r="F920" s="77">
        <f t="shared" si="45"/>
        <v>43</v>
      </c>
      <c r="G920" s="77">
        <f t="shared" si="45"/>
        <v>1</v>
      </c>
      <c r="H920" s="77">
        <f t="shared" si="45"/>
        <v>24</v>
      </c>
      <c r="I920" s="77">
        <f t="shared" si="45"/>
        <v>95</v>
      </c>
      <c r="J920" s="77">
        <f t="shared" si="45"/>
        <v>532.54999999999995</v>
      </c>
      <c r="K920" s="77">
        <f t="shared" si="45"/>
        <v>18</v>
      </c>
      <c r="L920" s="77">
        <f t="shared" si="45"/>
        <v>118.83999999999999</v>
      </c>
      <c r="M920" s="77">
        <f t="shared" si="45"/>
        <v>9</v>
      </c>
      <c r="N920" s="77">
        <f t="shared" si="45"/>
        <v>70.67</v>
      </c>
      <c r="O920" s="15">
        <f t="shared" si="45"/>
        <v>1</v>
      </c>
      <c r="P920" s="15">
        <f t="shared" si="45"/>
        <v>0.3</v>
      </c>
    </row>
    <row r="921" spans="2:16" ht="20.399999999999999" hidden="1">
      <c r="B921" s="87" t="s">
        <v>2</v>
      </c>
      <c r="C921" s="77">
        <f>C419</f>
        <v>28</v>
      </c>
      <c r="D921" s="77">
        <f t="shared" ref="D921:P921" si="46">D419</f>
        <v>560</v>
      </c>
      <c r="E921" s="77">
        <f t="shared" si="46"/>
        <v>288</v>
      </c>
      <c r="F921" s="77">
        <f t="shared" si="46"/>
        <v>362.85714285714283</v>
      </c>
      <c r="G921" s="77">
        <f t="shared" si="46"/>
        <v>15</v>
      </c>
      <c r="H921" s="77">
        <f t="shared" si="46"/>
        <v>160</v>
      </c>
      <c r="I921" s="77">
        <f t="shared" si="46"/>
        <v>620</v>
      </c>
      <c r="J921" s="77">
        <f t="shared" si="46"/>
        <v>2717.5</v>
      </c>
      <c r="K921" s="77">
        <f t="shared" si="46"/>
        <v>161.5</v>
      </c>
      <c r="L921" s="77">
        <f t="shared" si="46"/>
        <v>420.255</v>
      </c>
      <c r="M921" s="77">
        <f t="shared" si="46"/>
        <v>80.75</v>
      </c>
      <c r="N921" s="77">
        <f t="shared" si="46"/>
        <v>282.625</v>
      </c>
      <c r="O921" s="15">
        <f t="shared" si="46"/>
        <v>9</v>
      </c>
      <c r="P921" s="15">
        <f t="shared" si="46"/>
        <v>12.4</v>
      </c>
    </row>
    <row r="922" spans="2:16" ht="20.399999999999999" hidden="1">
      <c r="B922" s="87" t="s">
        <v>19</v>
      </c>
      <c r="C922" s="77">
        <f>C449</f>
        <v>612</v>
      </c>
      <c r="D922" s="77">
        <f t="shared" ref="D922:P922" si="47">D449</f>
        <v>2865.7100682</v>
      </c>
      <c r="E922" s="77">
        <f t="shared" si="47"/>
        <v>612</v>
      </c>
      <c r="F922" s="77">
        <f t="shared" si="47"/>
        <v>2865.7100682</v>
      </c>
      <c r="G922" s="77">
        <f t="shared" si="47"/>
        <v>169</v>
      </c>
      <c r="H922" s="77">
        <f t="shared" si="47"/>
        <v>826.85690959999988</v>
      </c>
      <c r="I922" s="77">
        <f t="shared" si="47"/>
        <v>9997</v>
      </c>
      <c r="J922" s="77">
        <f t="shared" si="47"/>
        <v>51712.7472261</v>
      </c>
      <c r="K922" s="77">
        <f t="shared" si="47"/>
        <v>3453</v>
      </c>
      <c r="L922" s="77">
        <f t="shared" si="47"/>
        <v>17738.175492700004</v>
      </c>
      <c r="M922" s="77">
        <f t="shared" si="47"/>
        <v>581</v>
      </c>
      <c r="N922" s="77">
        <f t="shared" si="47"/>
        <v>2565.6817599000001</v>
      </c>
      <c r="O922" s="15">
        <f t="shared" si="47"/>
        <v>229</v>
      </c>
      <c r="P922" s="15">
        <f t="shared" si="47"/>
        <v>583.03585479999992</v>
      </c>
    </row>
    <row r="923" spans="2:16" ht="20.399999999999999" hidden="1">
      <c r="B923" s="87" t="s">
        <v>20</v>
      </c>
      <c r="C923" s="77">
        <f>C479</f>
        <v>10</v>
      </c>
      <c r="D923" s="77">
        <f t="shared" ref="D923:P923" si="48">D479</f>
        <v>37</v>
      </c>
      <c r="E923" s="77">
        <f t="shared" si="48"/>
        <v>29</v>
      </c>
      <c r="F923" s="77">
        <f t="shared" si="48"/>
        <v>43.970000000000006</v>
      </c>
      <c r="G923" s="77">
        <f t="shared" si="48"/>
        <v>6</v>
      </c>
      <c r="H923" s="77">
        <f t="shared" si="48"/>
        <v>21.4</v>
      </c>
      <c r="I923" s="77">
        <f t="shared" si="48"/>
        <v>283</v>
      </c>
      <c r="J923" s="77">
        <f t="shared" si="48"/>
        <v>885.84</v>
      </c>
      <c r="K923" s="77">
        <f t="shared" si="48"/>
        <v>132</v>
      </c>
      <c r="L923" s="77">
        <f t="shared" si="48"/>
        <v>420.89999999999992</v>
      </c>
      <c r="M923" s="77">
        <f t="shared" si="48"/>
        <v>47</v>
      </c>
      <c r="N923" s="77">
        <f t="shared" si="48"/>
        <v>149.21</v>
      </c>
      <c r="O923" s="15">
        <f t="shared" si="48"/>
        <v>28</v>
      </c>
      <c r="P923" s="15">
        <f t="shared" si="48"/>
        <v>63.79999999999999</v>
      </c>
    </row>
    <row r="924" spans="2:16" ht="20.399999999999999" hidden="1">
      <c r="B924" s="87" t="s">
        <v>9</v>
      </c>
      <c r="C924" s="77">
        <f>C509</f>
        <v>73</v>
      </c>
      <c r="D924" s="77">
        <f t="shared" ref="D924:P924" si="49">D509</f>
        <v>878.75760000000002</v>
      </c>
      <c r="E924" s="77">
        <f t="shared" si="49"/>
        <v>49</v>
      </c>
      <c r="F924" s="77">
        <f t="shared" si="49"/>
        <v>236.71746199999998</v>
      </c>
      <c r="G924" s="77">
        <f t="shared" si="49"/>
        <v>19</v>
      </c>
      <c r="H924" s="77">
        <f t="shared" si="49"/>
        <v>185.77953000000002</v>
      </c>
      <c r="I924" s="77">
        <f t="shared" si="49"/>
        <v>570</v>
      </c>
      <c r="J924" s="77">
        <f t="shared" si="49"/>
        <v>4793.6163024999996</v>
      </c>
      <c r="K924" s="77">
        <f t="shared" si="49"/>
        <v>840</v>
      </c>
      <c r="L924" s="77">
        <f t="shared" si="49"/>
        <v>5314.8576000000003</v>
      </c>
      <c r="M924" s="77">
        <f t="shared" si="49"/>
        <v>30</v>
      </c>
      <c r="N924" s="77">
        <f t="shared" si="49"/>
        <v>123.07773089999999</v>
      </c>
      <c r="O924" s="15">
        <f t="shared" si="49"/>
        <v>5</v>
      </c>
      <c r="P924" s="15">
        <f t="shared" si="49"/>
        <v>13.450559100000001</v>
      </c>
    </row>
    <row r="925" spans="2:16" ht="21" hidden="1" thickBot="1">
      <c r="B925" s="87" t="s">
        <v>40</v>
      </c>
      <c r="C925" s="77">
        <f>C539</f>
        <v>1</v>
      </c>
      <c r="D925" s="77">
        <f t="shared" ref="D925:P925" si="50">D539</f>
        <v>13.9</v>
      </c>
      <c r="E925" s="77">
        <f t="shared" si="50"/>
        <v>9</v>
      </c>
      <c r="F925" s="77">
        <f t="shared" si="50"/>
        <v>12.099999999999998</v>
      </c>
      <c r="G925" s="77">
        <f t="shared" si="50"/>
        <v>2</v>
      </c>
      <c r="H925" s="77">
        <f t="shared" si="50"/>
        <v>23.5</v>
      </c>
      <c r="I925" s="77">
        <f t="shared" si="50"/>
        <v>33</v>
      </c>
      <c r="J925" s="77">
        <f t="shared" si="50"/>
        <v>207.52</v>
      </c>
      <c r="K925" s="77">
        <f t="shared" si="50"/>
        <v>14</v>
      </c>
      <c r="L925" s="77">
        <f t="shared" si="50"/>
        <v>67.650000000000006</v>
      </c>
      <c r="M925" s="77">
        <f t="shared" si="50"/>
        <v>4</v>
      </c>
      <c r="N925" s="77">
        <f t="shared" si="50"/>
        <v>7.25</v>
      </c>
      <c r="O925" s="15">
        <f t="shared" si="50"/>
        <v>3</v>
      </c>
      <c r="P925" s="15">
        <f t="shared" si="50"/>
        <v>6.6499999999999995</v>
      </c>
    </row>
    <row r="926" spans="2:16" ht="25.2" hidden="1" thickBot="1">
      <c r="B926" s="92" t="s">
        <v>7</v>
      </c>
      <c r="C926" s="92">
        <f>SUM(C908:C925)</f>
        <v>1747</v>
      </c>
      <c r="D926" s="93">
        <f t="shared" ref="D926:N926" si="51">SUM(D908:D925)</f>
        <v>16756.758390700001</v>
      </c>
      <c r="E926" s="92">
        <f t="shared" si="51"/>
        <v>2398</v>
      </c>
      <c r="F926" s="93">
        <f t="shared" si="51"/>
        <v>9365.1313266571451</v>
      </c>
      <c r="G926" s="92">
        <f t="shared" si="51"/>
        <v>637</v>
      </c>
      <c r="H926" s="93">
        <f t="shared" si="51"/>
        <v>5785.7384956999986</v>
      </c>
      <c r="I926" s="92">
        <f t="shared" si="51"/>
        <v>29052</v>
      </c>
      <c r="J926" s="94">
        <f t="shared" si="51"/>
        <v>148998.07139679999</v>
      </c>
      <c r="K926" s="92">
        <f t="shared" si="51"/>
        <v>11133.9</v>
      </c>
      <c r="L926" s="95">
        <f t="shared" si="51"/>
        <v>54834.877583100009</v>
      </c>
      <c r="M926" s="92">
        <f t="shared" si="51"/>
        <v>1823.95</v>
      </c>
      <c r="N926" s="95">
        <f t="shared" si="51"/>
        <v>7275.6144662999995</v>
      </c>
      <c r="O926" s="27">
        <f>SUM(O908:O925)</f>
        <v>561</v>
      </c>
      <c r="P926" s="27">
        <f>SUM(P908:P925)</f>
        <v>1383.7827388000001</v>
      </c>
    </row>
    <row r="927" spans="2:16" ht="20.399999999999999" hidden="1">
      <c r="B927" s="102" t="s">
        <v>23</v>
      </c>
      <c r="C927" s="96">
        <f>C569</f>
        <v>43</v>
      </c>
      <c r="D927" s="96">
        <f t="shared" ref="D927:P927" si="52">D569</f>
        <v>178.91847999999996</v>
      </c>
      <c r="E927" s="96">
        <f t="shared" si="52"/>
        <v>130</v>
      </c>
      <c r="F927" s="96">
        <f t="shared" si="52"/>
        <v>284.05757019999999</v>
      </c>
      <c r="G927" s="96">
        <f t="shared" si="52"/>
        <v>20</v>
      </c>
      <c r="H927" s="96">
        <f t="shared" si="52"/>
        <v>130.12900000000002</v>
      </c>
      <c r="I927" s="96">
        <f t="shared" si="52"/>
        <v>500</v>
      </c>
      <c r="J927" s="96">
        <f t="shared" si="52"/>
        <v>2724.6246245000007</v>
      </c>
      <c r="K927" s="96">
        <f t="shared" si="52"/>
        <v>178</v>
      </c>
      <c r="L927" s="96">
        <f t="shared" si="52"/>
        <v>1681.6615899999999</v>
      </c>
      <c r="M927" s="96">
        <f t="shared" si="52"/>
        <v>27</v>
      </c>
      <c r="N927" s="96">
        <f t="shared" si="52"/>
        <v>125.69</v>
      </c>
      <c r="O927" s="16">
        <f t="shared" si="52"/>
        <v>3</v>
      </c>
      <c r="P927" s="16">
        <f t="shared" si="52"/>
        <v>15.45</v>
      </c>
    </row>
    <row r="928" spans="2:16" ht="20.399999999999999" hidden="1">
      <c r="B928" s="87" t="s">
        <v>8</v>
      </c>
      <c r="C928" s="77">
        <f>C599</f>
        <v>10</v>
      </c>
      <c r="D928" s="77">
        <f t="shared" ref="D928:P928" si="53">D599</f>
        <v>58.129999999999995</v>
      </c>
      <c r="E928" s="77">
        <f t="shared" si="53"/>
        <v>10</v>
      </c>
      <c r="F928" s="77">
        <f t="shared" si="53"/>
        <v>24.040000000000003</v>
      </c>
      <c r="G928" s="77">
        <f t="shared" si="53"/>
        <v>4</v>
      </c>
      <c r="H928" s="77">
        <f t="shared" si="53"/>
        <v>19.95</v>
      </c>
      <c r="I928" s="77">
        <f t="shared" si="53"/>
        <v>83</v>
      </c>
      <c r="J928" s="77">
        <f t="shared" si="53"/>
        <v>466.03</v>
      </c>
      <c r="K928" s="77">
        <f t="shared" si="53"/>
        <v>31</v>
      </c>
      <c r="L928" s="77">
        <f t="shared" si="53"/>
        <v>198.14000000000004</v>
      </c>
      <c r="M928" s="77">
        <f t="shared" si="53"/>
        <v>0</v>
      </c>
      <c r="N928" s="77">
        <f t="shared" si="53"/>
        <v>0</v>
      </c>
      <c r="O928" s="15">
        <f t="shared" si="53"/>
        <v>0</v>
      </c>
      <c r="P928" s="15">
        <f t="shared" si="53"/>
        <v>0</v>
      </c>
    </row>
    <row r="929" spans="2:16" ht="20.399999999999999" hidden="1">
      <c r="B929" s="127" t="s">
        <v>34</v>
      </c>
      <c r="C929" s="77">
        <f>C629</f>
        <v>1</v>
      </c>
      <c r="D929" s="77">
        <f t="shared" ref="D929:P929" si="54">D629</f>
        <v>15.8</v>
      </c>
      <c r="E929" s="77">
        <f t="shared" si="54"/>
        <v>0</v>
      </c>
      <c r="F929" s="77">
        <f t="shared" si="54"/>
        <v>0</v>
      </c>
      <c r="G929" s="77">
        <f t="shared" si="54"/>
        <v>0</v>
      </c>
      <c r="H929" s="77">
        <f t="shared" si="54"/>
        <v>0</v>
      </c>
      <c r="I929" s="77">
        <f t="shared" si="54"/>
        <v>3</v>
      </c>
      <c r="J929" s="77">
        <f t="shared" si="54"/>
        <v>18.07</v>
      </c>
      <c r="K929" s="77">
        <f t="shared" si="54"/>
        <v>0</v>
      </c>
      <c r="L929" s="77">
        <f t="shared" si="54"/>
        <v>0</v>
      </c>
      <c r="M929" s="77">
        <f t="shared" si="54"/>
        <v>0</v>
      </c>
      <c r="N929" s="77">
        <f t="shared" si="54"/>
        <v>0</v>
      </c>
      <c r="O929" s="15">
        <f t="shared" si="54"/>
        <v>0</v>
      </c>
      <c r="P929" s="15">
        <f t="shared" si="54"/>
        <v>0</v>
      </c>
    </row>
    <row r="930" spans="2:16" ht="20.399999999999999" hidden="1">
      <c r="B930" s="87" t="s">
        <v>21</v>
      </c>
      <c r="C930" s="77">
        <f>C659</f>
        <v>5</v>
      </c>
      <c r="D930" s="77">
        <f t="shared" ref="D930:P930" si="55">D659</f>
        <v>7.9550000000000001</v>
      </c>
      <c r="E930" s="77">
        <f t="shared" si="55"/>
        <v>5</v>
      </c>
      <c r="F930" s="77">
        <f t="shared" si="55"/>
        <v>7.9550000000000001</v>
      </c>
      <c r="G930" s="77">
        <f t="shared" si="55"/>
        <v>0</v>
      </c>
      <c r="H930" s="77">
        <f t="shared" si="55"/>
        <v>0</v>
      </c>
      <c r="I930" s="77">
        <f t="shared" si="55"/>
        <v>35</v>
      </c>
      <c r="J930" s="77">
        <f t="shared" si="55"/>
        <v>95.640392999999989</v>
      </c>
      <c r="K930" s="77">
        <f t="shared" si="55"/>
        <v>13</v>
      </c>
      <c r="L930" s="77">
        <f t="shared" si="55"/>
        <v>41.283586700000001</v>
      </c>
      <c r="M930" s="77">
        <f t="shared" si="55"/>
        <v>0</v>
      </c>
      <c r="N930" s="77">
        <f t="shared" si="55"/>
        <v>0</v>
      </c>
      <c r="O930" s="15">
        <f t="shared" si="55"/>
        <v>0</v>
      </c>
      <c r="P930" s="15">
        <f t="shared" si="55"/>
        <v>0</v>
      </c>
    </row>
    <row r="931" spans="2:16" ht="20.399999999999999" hidden="1">
      <c r="B931" s="87" t="s">
        <v>22</v>
      </c>
      <c r="C931" s="77">
        <f>C689</f>
        <v>6</v>
      </c>
      <c r="D931" s="77">
        <f t="shared" ref="D931:P931" si="56">D689</f>
        <v>44.837769999999999</v>
      </c>
      <c r="E931" s="77">
        <f t="shared" si="56"/>
        <v>6</v>
      </c>
      <c r="F931" s="77">
        <f t="shared" si="56"/>
        <v>44.837769999999999</v>
      </c>
      <c r="G931" s="77">
        <f t="shared" si="56"/>
        <v>0</v>
      </c>
      <c r="H931" s="77">
        <f t="shared" si="56"/>
        <v>0</v>
      </c>
      <c r="I931" s="77">
        <f t="shared" si="56"/>
        <v>20</v>
      </c>
      <c r="J931" s="77">
        <f t="shared" si="56"/>
        <v>83.380683000000005</v>
      </c>
      <c r="K931" s="77">
        <f t="shared" si="56"/>
        <v>3</v>
      </c>
      <c r="L931" s="77">
        <f t="shared" si="56"/>
        <v>10</v>
      </c>
      <c r="M931" s="77">
        <f t="shared" si="56"/>
        <v>0</v>
      </c>
      <c r="N931" s="77">
        <f t="shared" si="56"/>
        <v>0</v>
      </c>
      <c r="O931" s="15">
        <f t="shared" si="56"/>
        <v>0</v>
      </c>
      <c r="P931" s="15">
        <f t="shared" si="56"/>
        <v>0</v>
      </c>
    </row>
    <row r="932" spans="2:16" ht="20.399999999999999" hidden="1">
      <c r="B932" s="244" t="s">
        <v>27</v>
      </c>
      <c r="C932" s="245">
        <f>C719</f>
        <v>0</v>
      </c>
      <c r="D932" s="245">
        <f t="shared" ref="D932:P932" si="57">D719</f>
        <v>0</v>
      </c>
      <c r="E932" s="245">
        <f t="shared" si="57"/>
        <v>7</v>
      </c>
      <c r="F932" s="245">
        <f t="shared" si="57"/>
        <v>17.760000000000002</v>
      </c>
      <c r="G932" s="245">
        <f t="shared" si="57"/>
        <v>0</v>
      </c>
      <c r="H932" s="245">
        <f t="shared" si="57"/>
        <v>0</v>
      </c>
      <c r="I932" s="245">
        <f t="shared" si="57"/>
        <v>31</v>
      </c>
      <c r="J932" s="245">
        <f t="shared" si="57"/>
        <v>177.32</v>
      </c>
      <c r="K932" s="245">
        <f t="shared" si="57"/>
        <v>0</v>
      </c>
      <c r="L932" s="245">
        <f t="shared" si="57"/>
        <v>0</v>
      </c>
      <c r="M932" s="245">
        <f t="shared" si="57"/>
        <v>0</v>
      </c>
      <c r="N932" s="245">
        <f t="shared" si="57"/>
        <v>0</v>
      </c>
      <c r="O932" s="17">
        <f t="shared" si="57"/>
        <v>0</v>
      </c>
      <c r="P932" s="17">
        <f t="shared" si="57"/>
        <v>0</v>
      </c>
    </row>
    <row r="933" spans="2:16" ht="20.399999999999999" hidden="1">
      <c r="B933" s="244" t="s">
        <v>28</v>
      </c>
      <c r="C933" s="245">
        <f>C749</f>
        <v>0</v>
      </c>
      <c r="D933" s="245">
        <f t="shared" ref="D933:P933" si="58">D749</f>
        <v>0</v>
      </c>
      <c r="E933" s="245">
        <f t="shared" si="58"/>
        <v>0</v>
      </c>
      <c r="F933" s="245">
        <f t="shared" si="58"/>
        <v>0</v>
      </c>
      <c r="G933" s="245">
        <f t="shared" si="58"/>
        <v>0</v>
      </c>
      <c r="H933" s="245">
        <f t="shared" si="58"/>
        <v>0</v>
      </c>
      <c r="I933" s="245">
        <f t="shared" si="58"/>
        <v>2</v>
      </c>
      <c r="J933" s="245">
        <f t="shared" si="58"/>
        <v>15.782983399999999</v>
      </c>
      <c r="K933" s="245">
        <f t="shared" si="58"/>
        <v>0</v>
      </c>
      <c r="L933" s="245">
        <f t="shared" si="58"/>
        <v>0</v>
      </c>
      <c r="M933" s="245">
        <f t="shared" si="58"/>
        <v>0</v>
      </c>
      <c r="N933" s="245">
        <f t="shared" si="58"/>
        <v>0</v>
      </c>
      <c r="O933" s="17">
        <f t="shared" si="58"/>
        <v>0</v>
      </c>
      <c r="P933" s="17">
        <f t="shared" si="58"/>
        <v>0</v>
      </c>
    </row>
    <row r="934" spans="2:16" ht="21" hidden="1" thickBot="1">
      <c r="B934" s="244" t="s">
        <v>24</v>
      </c>
      <c r="C934" s="245">
        <f>C779</f>
        <v>18</v>
      </c>
      <c r="D934" s="245">
        <f t="shared" ref="D934:P934" si="59">D779</f>
        <v>190.97687999999999</v>
      </c>
      <c r="E934" s="245">
        <f t="shared" si="59"/>
        <v>18</v>
      </c>
      <c r="F934" s="245">
        <f t="shared" si="59"/>
        <v>190.97687999999999</v>
      </c>
      <c r="G934" s="245">
        <f t="shared" si="59"/>
        <v>7</v>
      </c>
      <c r="H934" s="245">
        <f t="shared" si="59"/>
        <v>59.581620000000001</v>
      </c>
      <c r="I934" s="245">
        <f t="shared" si="59"/>
        <v>183</v>
      </c>
      <c r="J934" s="245">
        <f t="shared" si="59"/>
        <v>1320.1017026</v>
      </c>
      <c r="K934" s="245">
        <f t="shared" si="59"/>
        <v>66</v>
      </c>
      <c r="L934" s="245">
        <f t="shared" si="59"/>
        <v>485.61020579999996</v>
      </c>
      <c r="M934" s="245">
        <f t="shared" si="59"/>
        <v>0</v>
      </c>
      <c r="N934" s="245">
        <f t="shared" si="59"/>
        <v>0</v>
      </c>
      <c r="O934" s="17">
        <f t="shared" si="59"/>
        <v>3</v>
      </c>
      <c r="P934" s="17">
        <f t="shared" si="59"/>
        <v>17.862780000000001</v>
      </c>
    </row>
    <row r="935" spans="2:16" ht="25.2" hidden="1" thickBot="1">
      <c r="B935" s="92" t="s">
        <v>7</v>
      </c>
      <c r="C935" s="106">
        <f>SUM(C927:C934)</f>
        <v>83</v>
      </c>
      <c r="D935" s="246">
        <f t="shared" ref="D935:P935" si="60">SUM(D927:D934)</f>
        <v>496.61812999999995</v>
      </c>
      <c r="E935" s="106">
        <f t="shared" si="60"/>
        <v>176</v>
      </c>
      <c r="F935" s="246">
        <f t="shared" si="60"/>
        <v>569.62722020000001</v>
      </c>
      <c r="G935" s="106">
        <f t="shared" si="60"/>
        <v>31</v>
      </c>
      <c r="H935" s="246">
        <f t="shared" si="60"/>
        <v>209.66061999999999</v>
      </c>
      <c r="I935" s="106">
        <f t="shared" si="60"/>
        <v>857</v>
      </c>
      <c r="J935" s="247">
        <f t="shared" si="60"/>
        <v>4900.9503865000006</v>
      </c>
      <c r="K935" s="106">
        <f t="shared" si="60"/>
        <v>291</v>
      </c>
      <c r="L935" s="248">
        <f t="shared" si="60"/>
        <v>2416.6953825000001</v>
      </c>
      <c r="M935" s="106">
        <f t="shared" si="60"/>
        <v>27</v>
      </c>
      <c r="N935" s="248">
        <f t="shared" si="60"/>
        <v>125.69</v>
      </c>
      <c r="O935" s="21">
        <f t="shared" si="60"/>
        <v>6</v>
      </c>
      <c r="P935" s="21">
        <f t="shared" si="60"/>
        <v>33.312780000000004</v>
      </c>
    </row>
    <row r="936" spans="2:16" ht="21" hidden="1" thickBot="1">
      <c r="B936" s="87" t="s">
        <v>3</v>
      </c>
      <c r="C936" s="77">
        <f>C809</f>
        <v>18</v>
      </c>
      <c r="D936" s="77">
        <f t="shared" ref="D936:P936" si="61">D809</f>
        <v>151.99</v>
      </c>
      <c r="E936" s="77">
        <f t="shared" si="61"/>
        <v>18</v>
      </c>
      <c r="F936" s="77">
        <f t="shared" si="61"/>
        <v>151.99</v>
      </c>
      <c r="G936" s="77">
        <f t="shared" si="61"/>
        <v>8</v>
      </c>
      <c r="H936" s="77">
        <f t="shared" si="61"/>
        <v>69.69</v>
      </c>
      <c r="I936" s="77">
        <f t="shared" si="61"/>
        <v>454</v>
      </c>
      <c r="J936" s="77">
        <f t="shared" si="61"/>
        <v>1667.4600000000003</v>
      </c>
      <c r="K936" s="77">
        <f t="shared" si="61"/>
        <v>190</v>
      </c>
      <c r="L936" s="77">
        <f t="shared" si="61"/>
        <v>630.97</v>
      </c>
      <c r="M936" s="77">
        <f t="shared" si="61"/>
        <v>25</v>
      </c>
      <c r="N936" s="77">
        <f t="shared" si="61"/>
        <v>72.11</v>
      </c>
      <c r="O936" s="15">
        <f t="shared" si="61"/>
        <v>21</v>
      </c>
      <c r="P936" s="15">
        <f t="shared" si="61"/>
        <v>40.899699999999996</v>
      </c>
    </row>
    <row r="937" spans="2:16" ht="25.2" hidden="1" thickBot="1">
      <c r="B937" s="92" t="s">
        <v>7</v>
      </c>
      <c r="C937" s="92">
        <f t="shared" ref="C937:P937" si="62">SUM(C936:C936)</f>
        <v>18</v>
      </c>
      <c r="D937" s="249">
        <f t="shared" si="62"/>
        <v>151.99</v>
      </c>
      <c r="E937" s="93">
        <f t="shared" si="62"/>
        <v>18</v>
      </c>
      <c r="F937" s="250">
        <f t="shared" si="62"/>
        <v>151.99</v>
      </c>
      <c r="G937" s="92">
        <f t="shared" si="62"/>
        <v>8</v>
      </c>
      <c r="H937" s="249">
        <f t="shared" si="62"/>
        <v>69.69</v>
      </c>
      <c r="I937" s="251">
        <f t="shared" si="62"/>
        <v>454</v>
      </c>
      <c r="J937" s="252">
        <f t="shared" si="62"/>
        <v>1667.4600000000003</v>
      </c>
      <c r="K937" s="92">
        <f t="shared" si="62"/>
        <v>190</v>
      </c>
      <c r="L937" s="249">
        <f t="shared" si="62"/>
        <v>630.97</v>
      </c>
      <c r="M937" s="92">
        <f t="shared" si="62"/>
        <v>25</v>
      </c>
      <c r="N937" s="95">
        <f t="shared" si="62"/>
        <v>72.11</v>
      </c>
      <c r="O937" s="20">
        <f t="shared" si="62"/>
        <v>21</v>
      </c>
      <c r="P937" s="20">
        <f t="shared" si="62"/>
        <v>40.899699999999996</v>
      </c>
    </row>
    <row r="938" spans="2:16" ht="25.2" hidden="1" thickBot="1">
      <c r="B938" s="92" t="s">
        <v>29</v>
      </c>
      <c r="C938" s="92">
        <f>C926+C935+C937</f>
        <v>1848</v>
      </c>
      <c r="D938" s="249">
        <f>D926+D935+D937</f>
        <v>17405.366520700001</v>
      </c>
      <c r="E938" s="93">
        <f>E926+E935+E937</f>
        <v>2592</v>
      </c>
      <c r="F938" s="93">
        <f>F926+F935+F937</f>
        <v>10086.748546857145</v>
      </c>
      <c r="G938" s="92">
        <f t="shared" ref="G938:P938" si="63">G926+G935+G937</f>
        <v>676</v>
      </c>
      <c r="H938" s="249">
        <f t="shared" si="63"/>
        <v>6065.0891156999978</v>
      </c>
      <c r="I938" s="251">
        <f t="shared" si="63"/>
        <v>30363</v>
      </c>
      <c r="J938" s="252">
        <f t="shared" si="63"/>
        <v>155566.48178329997</v>
      </c>
      <c r="K938" s="92">
        <f t="shared" si="63"/>
        <v>11614.9</v>
      </c>
      <c r="L938" s="249">
        <f t="shared" si="63"/>
        <v>57882.542965600012</v>
      </c>
      <c r="M938" s="92">
        <f t="shared" si="63"/>
        <v>1875.95</v>
      </c>
      <c r="N938" s="95">
        <f t="shared" si="63"/>
        <v>7473.4144662999988</v>
      </c>
      <c r="O938" s="14">
        <f t="shared" si="63"/>
        <v>588</v>
      </c>
      <c r="P938" s="8">
        <f t="shared" si="63"/>
        <v>1457.9952188</v>
      </c>
    </row>
    <row r="939" spans="2:16" ht="20.399999999999999" hidden="1">
      <c r="B939" s="253" t="s">
        <v>30</v>
      </c>
      <c r="C939" s="65">
        <f>C839</f>
        <v>1</v>
      </c>
      <c r="D939" s="65">
        <f t="shared" ref="D939:P939" si="64">D839</f>
        <v>8</v>
      </c>
      <c r="E939" s="65">
        <f t="shared" si="64"/>
        <v>1</v>
      </c>
      <c r="F939" s="65">
        <f t="shared" si="64"/>
        <v>8</v>
      </c>
      <c r="G939" s="65">
        <f t="shared" si="64"/>
        <v>1</v>
      </c>
      <c r="H939" s="65">
        <f t="shared" si="64"/>
        <v>8</v>
      </c>
      <c r="I939" s="65">
        <f t="shared" si="64"/>
        <v>30</v>
      </c>
      <c r="J939" s="65">
        <f t="shared" si="64"/>
        <v>303</v>
      </c>
      <c r="K939" s="65">
        <f t="shared" si="64"/>
        <v>0</v>
      </c>
      <c r="L939" s="65">
        <f t="shared" si="64"/>
        <v>0</v>
      </c>
      <c r="M939" s="65">
        <f t="shared" si="64"/>
        <v>0</v>
      </c>
      <c r="N939" s="65">
        <f t="shared" si="64"/>
        <v>0</v>
      </c>
      <c r="O939" s="19">
        <f t="shared" si="64"/>
        <v>0</v>
      </c>
      <c r="P939" s="19">
        <f t="shared" si="64"/>
        <v>0</v>
      </c>
    </row>
    <row r="940" spans="2:16" ht="21" hidden="1" thickBot="1">
      <c r="B940" s="244" t="s">
        <v>31</v>
      </c>
      <c r="C940" s="245">
        <f>C869</f>
        <v>62</v>
      </c>
      <c r="D940" s="245">
        <f t="shared" ref="D940:P940" si="65">D869</f>
        <v>369.86</v>
      </c>
      <c r="E940" s="245">
        <f t="shared" si="65"/>
        <v>62</v>
      </c>
      <c r="F940" s="245">
        <f t="shared" si="65"/>
        <v>369.86</v>
      </c>
      <c r="G940" s="245">
        <f t="shared" si="65"/>
        <v>23</v>
      </c>
      <c r="H940" s="245">
        <f t="shared" si="65"/>
        <v>148.59</v>
      </c>
      <c r="I940" s="245">
        <f t="shared" si="65"/>
        <v>677</v>
      </c>
      <c r="J940" s="245">
        <f t="shared" si="65"/>
        <v>3315.7817977</v>
      </c>
      <c r="K940" s="245">
        <f t="shared" si="65"/>
        <v>273</v>
      </c>
      <c r="L940" s="245">
        <f t="shared" si="65"/>
        <v>1213.3900000000001</v>
      </c>
      <c r="M940" s="245">
        <f t="shared" si="65"/>
        <v>64</v>
      </c>
      <c r="N940" s="245">
        <f t="shared" si="65"/>
        <v>239</v>
      </c>
      <c r="O940" s="17">
        <f t="shared" si="65"/>
        <v>14</v>
      </c>
      <c r="P940" s="17">
        <f t="shared" si="65"/>
        <v>49.66</v>
      </c>
    </row>
    <row r="941" spans="2:16" ht="25.2" hidden="1" thickBot="1">
      <c r="B941" s="92" t="s">
        <v>7</v>
      </c>
      <c r="C941" s="106">
        <f t="shared" ref="C941:P941" si="66">SUM(C939:C940)</f>
        <v>63</v>
      </c>
      <c r="D941" s="254">
        <f t="shared" si="66"/>
        <v>377.86</v>
      </c>
      <c r="E941" s="246">
        <f t="shared" si="66"/>
        <v>63</v>
      </c>
      <c r="F941" s="255">
        <f t="shared" si="66"/>
        <v>377.86</v>
      </c>
      <c r="G941" s="106">
        <f t="shared" si="66"/>
        <v>24</v>
      </c>
      <c r="H941" s="254">
        <f t="shared" si="66"/>
        <v>156.59</v>
      </c>
      <c r="I941" s="246">
        <f t="shared" si="66"/>
        <v>707</v>
      </c>
      <c r="J941" s="255">
        <f t="shared" si="66"/>
        <v>3618.7817977</v>
      </c>
      <c r="K941" s="106">
        <f t="shared" si="66"/>
        <v>273</v>
      </c>
      <c r="L941" s="254">
        <f t="shared" si="66"/>
        <v>1213.3900000000001</v>
      </c>
      <c r="M941" s="106">
        <f t="shared" si="66"/>
        <v>64</v>
      </c>
      <c r="N941" s="248">
        <f t="shared" si="66"/>
        <v>239</v>
      </c>
      <c r="O941" s="13">
        <f t="shared" si="66"/>
        <v>14</v>
      </c>
      <c r="P941" s="7">
        <f t="shared" si="66"/>
        <v>49.66</v>
      </c>
    </row>
    <row r="942" spans="2:16" ht="25.2" hidden="1" thickBot="1">
      <c r="B942" s="92" t="s">
        <v>32</v>
      </c>
      <c r="C942" s="106">
        <f t="shared" ref="C942:P942" si="67">C938+C941</f>
        <v>1911</v>
      </c>
      <c r="D942" s="254">
        <f t="shared" si="67"/>
        <v>17783.226520700002</v>
      </c>
      <c r="E942" s="246">
        <f t="shared" si="67"/>
        <v>2655</v>
      </c>
      <c r="F942" s="255">
        <f t="shared" si="67"/>
        <v>10464.608546857145</v>
      </c>
      <c r="G942" s="106">
        <f t="shared" si="67"/>
        <v>700</v>
      </c>
      <c r="H942" s="254">
        <f t="shared" si="67"/>
        <v>6221.679115699998</v>
      </c>
      <c r="I942" s="254">
        <f t="shared" si="67"/>
        <v>31070</v>
      </c>
      <c r="J942" s="255">
        <f t="shared" si="67"/>
        <v>159185.26358099998</v>
      </c>
      <c r="K942" s="106">
        <f t="shared" si="67"/>
        <v>11887.9</v>
      </c>
      <c r="L942" s="254">
        <f t="shared" si="67"/>
        <v>59095.932965600012</v>
      </c>
      <c r="M942" s="106">
        <f t="shared" si="67"/>
        <v>1939.95</v>
      </c>
      <c r="N942" s="248">
        <f t="shared" si="67"/>
        <v>7712.4144662999988</v>
      </c>
      <c r="O942" s="13">
        <f t="shared" si="67"/>
        <v>602</v>
      </c>
      <c r="P942" s="7">
        <f t="shared" si="67"/>
        <v>1507.6552188000001</v>
      </c>
    </row>
    <row r="943" spans="2:16" hidden="1"/>
    <row r="944" spans="2:16" hidden="1">
      <c r="C944" s="51">
        <f>C899-C942</f>
        <v>0</v>
      </c>
      <c r="D944" s="51">
        <f t="shared" ref="D944:P944" si="68">D899-D942</f>
        <v>0</v>
      </c>
      <c r="E944" s="51">
        <f t="shared" si="68"/>
        <v>0</v>
      </c>
      <c r="F944" s="51">
        <f t="shared" si="68"/>
        <v>0</v>
      </c>
      <c r="G944" s="51">
        <f t="shared" si="68"/>
        <v>0</v>
      </c>
      <c r="H944" s="51">
        <f t="shared" si="68"/>
        <v>0</v>
      </c>
      <c r="I944" s="51">
        <f t="shared" si="68"/>
        <v>0</v>
      </c>
      <c r="J944" s="51">
        <f t="shared" si="68"/>
        <v>0</v>
      </c>
      <c r="K944" s="51">
        <f t="shared" si="68"/>
        <v>0</v>
      </c>
      <c r="L944" s="51">
        <f t="shared" si="68"/>
        <v>0</v>
      </c>
      <c r="M944" s="51">
        <f t="shared" si="68"/>
        <v>0</v>
      </c>
      <c r="N944" s="51">
        <f t="shared" si="68"/>
        <v>0</v>
      </c>
      <c r="O944" s="1">
        <f t="shared" si="68"/>
        <v>0</v>
      </c>
      <c r="P944" s="1">
        <f t="shared" si="68"/>
        <v>0</v>
      </c>
    </row>
    <row r="945" spans="1:26" hidden="1"/>
    <row r="946" spans="1:26" hidden="1"/>
    <row r="947" spans="1:26" hidden="1"/>
    <row r="948" spans="1:26" hidden="1"/>
    <row r="949" spans="1:26" ht="24.6" hidden="1">
      <c r="B949" s="242" t="s">
        <v>88</v>
      </c>
    </row>
    <row r="950" spans="1:26" hidden="1"/>
    <row r="951" spans="1:26" ht="33.75" customHeight="1" thickBot="1">
      <c r="A951" s="307" t="s">
        <v>125</v>
      </c>
      <c r="B951" s="307"/>
      <c r="C951" s="307"/>
      <c r="D951" s="307"/>
      <c r="E951" s="307"/>
      <c r="F951" s="307"/>
      <c r="G951" s="307"/>
      <c r="H951" s="307"/>
      <c r="I951" s="307"/>
      <c r="J951" s="307"/>
      <c r="K951" s="307"/>
      <c r="L951" s="307"/>
      <c r="M951" s="307"/>
      <c r="N951" s="307"/>
      <c r="O951" s="43"/>
      <c r="P951" s="43"/>
      <c r="Q951" s="42"/>
    </row>
    <row r="952" spans="1:26" ht="15.75" customHeight="1">
      <c r="A952" s="325" t="s">
        <v>121</v>
      </c>
      <c r="B952" s="326"/>
      <c r="C952" s="326"/>
      <c r="D952" s="326"/>
      <c r="E952" s="326"/>
      <c r="F952" s="326"/>
      <c r="G952" s="326"/>
      <c r="H952" s="326"/>
      <c r="I952" s="326"/>
      <c r="J952" s="326"/>
      <c r="K952" s="326"/>
      <c r="L952" s="326"/>
      <c r="M952" s="326"/>
      <c r="N952" s="327"/>
      <c r="O952" s="278"/>
      <c r="P952" s="279"/>
      <c r="Q952" s="42"/>
    </row>
    <row r="953" spans="1:26" ht="16.5" customHeight="1" thickBot="1">
      <c r="A953" s="328"/>
      <c r="B953" s="329"/>
      <c r="C953" s="329"/>
      <c r="D953" s="329"/>
      <c r="E953" s="329"/>
      <c r="F953" s="329"/>
      <c r="G953" s="329"/>
      <c r="H953" s="329"/>
      <c r="I953" s="329"/>
      <c r="J953" s="329"/>
      <c r="K953" s="329"/>
      <c r="L953" s="329"/>
      <c r="M953" s="329"/>
      <c r="N953" s="330"/>
      <c r="O953" s="280"/>
      <c r="P953" s="281"/>
      <c r="Q953" s="42"/>
    </row>
    <row r="954" spans="1:26" ht="26.4" customHeight="1" thickBot="1">
      <c r="A954" s="322" t="s">
        <v>120</v>
      </c>
      <c r="B954" s="323"/>
      <c r="C954" s="323"/>
      <c r="D954" s="323"/>
      <c r="E954" s="323"/>
      <c r="F954" s="323"/>
      <c r="G954" s="323"/>
      <c r="H954" s="323"/>
      <c r="I954" s="323"/>
      <c r="J954" s="323"/>
      <c r="K954" s="323"/>
      <c r="L954" s="323"/>
      <c r="M954" s="323"/>
      <c r="N954" s="324"/>
      <c r="O954" s="43"/>
      <c r="P954" s="43"/>
      <c r="Q954" s="42"/>
    </row>
    <row r="955" spans="1:26" ht="127.5" customHeight="1" thickBot="1">
      <c r="A955" s="331" t="s">
        <v>94</v>
      </c>
      <c r="B955" s="331" t="s">
        <v>6</v>
      </c>
      <c r="C955" s="318" t="s">
        <v>113</v>
      </c>
      <c r="D955" s="319"/>
      <c r="E955" s="318" t="s">
        <v>114</v>
      </c>
      <c r="F955" s="319"/>
      <c r="G955" s="318" t="s">
        <v>115</v>
      </c>
      <c r="H955" s="319"/>
      <c r="I955" s="320" t="s">
        <v>122</v>
      </c>
      <c r="J955" s="321"/>
      <c r="K955" s="318" t="s">
        <v>123</v>
      </c>
      <c r="L955" s="319"/>
      <c r="M955" s="318" t="s">
        <v>124</v>
      </c>
      <c r="N955" s="319"/>
      <c r="O955" s="43" t="s">
        <v>25</v>
      </c>
      <c r="P955" s="43"/>
      <c r="Q955" s="42"/>
    </row>
    <row r="956" spans="1:26" ht="23.4" thickTop="1" thickBot="1">
      <c r="A956" s="332"/>
      <c r="B956" s="332"/>
      <c r="C956" s="258" t="s">
        <v>4</v>
      </c>
      <c r="D956" s="259" t="s">
        <v>5</v>
      </c>
      <c r="E956" s="260" t="s">
        <v>4</v>
      </c>
      <c r="F956" s="261" t="s">
        <v>5</v>
      </c>
      <c r="G956" s="258" t="s">
        <v>4</v>
      </c>
      <c r="H956" s="259" t="s">
        <v>5</v>
      </c>
      <c r="I956" s="260" t="s">
        <v>4</v>
      </c>
      <c r="J956" s="262" t="s">
        <v>5</v>
      </c>
      <c r="K956" s="262" t="s">
        <v>4</v>
      </c>
      <c r="L956" s="259" t="s">
        <v>5</v>
      </c>
      <c r="M956" s="262" t="s">
        <v>4</v>
      </c>
      <c r="N956" s="259" t="s">
        <v>5</v>
      </c>
      <c r="O956" s="44" t="s">
        <v>4</v>
      </c>
      <c r="P956" s="45" t="s">
        <v>5</v>
      </c>
      <c r="Q956" s="42"/>
    </row>
    <row r="957" spans="1:26" s="276" customFormat="1" ht="20.399999999999999">
      <c r="A957" s="282">
        <v>1</v>
      </c>
      <c r="B957" s="283" t="s">
        <v>90</v>
      </c>
      <c r="C957" s="284">
        <v>366</v>
      </c>
      <c r="D957" s="284">
        <v>2399.8900000000003</v>
      </c>
      <c r="E957" s="284">
        <v>560</v>
      </c>
      <c r="F957" s="284">
        <v>1520.53</v>
      </c>
      <c r="G957" s="284">
        <v>174</v>
      </c>
      <c r="H957" s="284">
        <v>1040.06</v>
      </c>
      <c r="I957" s="284">
        <v>7288</v>
      </c>
      <c r="J957" s="284">
        <v>40955.417688999994</v>
      </c>
      <c r="K957" s="284">
        <v>3266</v>
      </c>
      <c r="L957" s="284">
        <v>17501.947928999998</v>
      </c>
      <c r="M957" s="284">
        <v>521</v>
      </c>
      <c r="N957" s="285">
        <v>1469.98</v>
      </c>
      <c r="O957" s="286">
        <v>596</v>
      </c>
      <c r="P957" s="286">
        <v>1469</v>
      </c>
      <c r="Q957" s="287"/>
      <c r="R957" s="288"/>
      <c r="S957" s="288"/>
      <c r="T957" s="288"/>
      <c r="U957" s="288"/>
      <c r="V957" s="288"/>
      <c r="W957" s="288"/>
      <c r="X957" s="288"/>
      <c r="Y957" s="288"/>
      <c r="Z957" s="288"/>
    </row>
    <row r="958" spans="1:26" s="276" customFormat="1" ht="20.399999999999999">
      <c r="A958" s="289">
        <v>2</v>
      </c>
      <c r="B958" s="157" t="s">
        <v>98</v>
      </c>
      <c r="C958" s="290">
        <v>55</v>
      </c>
      <c r="D958" s="290">
        <v>486.82164999999998</v>
      </c>
      <c r="E958" s="290">
        <v>55</v>
      </c>
      <c r="F958" s="290">
        <v>486.82164999999998</v>
      </c>
      <c r="G958" s="290">
        <v>33</v>
      </c>
      <c r="H958" s="290">
        <v>245.64615000000001</v>
      </c>
      <c r="I958" s="290">
        <v>1426</v>
      </c>
      <c r="J958" s="290">
        <v>8415.6203699999987</v>
      </c>
      <c r="K958" s="290">
        <v>601</v>
      </c>
      <c r="L958" s="290">
        <v>3608.4299000000001</v>
      </c>
      <c r="M958" s="290">
        <v>40</v>
      </c>
      <c r="N958" s="291">
        <v>154.42268999999999</v>
      </c>
      <c r="O958" s="292">
        <v>26</v>
      </c>
      <c r="P958" s="292">
        <v>100</v>
      </c>
      <c r="Q958" s="287"/>
      <c r="R958" s="288"/>
      <c r="S958" s="288"/>
      <c r="T958" s="288"/>
      <c r="U958" s="288"/>
      <c r="V958" s="288"/>
      <c r="W958" s="288"/>
      <c r="X958" s="288"/>
      <c r="Y958" s="288"/>
      <c r="Z958" s="288"/>
    </row>
    <row r="959" spans="1:26" s="276" customFormat="1" ht="20.399999999999999">
      <c r="A959" s="282">
        <v>3</v>
      </c>
      <c r="B959" s="157" t="s">
        <v>11</v>
      </c>
      <c r="C959" s="290">
        <v>51</v>
      </c>
      <c r="D959" s="290">
        <v>153</v>
      </c>
      <c r="E959" s="290">
        <v>55</v>
      </c>
      <c r="F959" s="290">
        <v>112</v>
      </c>
      <c r="G959" s="290">
        <v>24</v>
      </c>
      <c r="H959" s="290">
        <v>67</v>
      </c>
      <c r="I959" s="290">
        <v>867</v>
      </c>
      <c r="J959" s="290">
        <v>4115</v>
      </c>
      <c r="K959" s="290">
        <v>384</v>
      </c>
      <c r="L959" s="290">
        <v>1726</v>
      </c>
      <c r="M959" s="290">
        <v>122</v>
      </c>
      <c r="N959" s="291">
        <v>442</v>
      </c>
      <c r="O959" s="292">
        <v>25</v>
      </c>
      <c r="P959" s="292">
        <v>52</v>
      </c>
      <c r="Q959" s="287">
        <v>25</v>
      </c>
      <c r="R959" s="288">
        <v>52</v>
      </c>
      <c r="S959" s="288"/>
      <c r="T959" s="288"/>
      <c r="U959" s="288"/>
      <c r="V959" s="288"/>
      <c r="W959" s="288"/>
      <c r="X959" s="288"/>
      <c r="Y959" s="288"/>
      <c r="Z959" s="288"/>
    </row>
    <row r="960" spans="1:26" s="276" customFormat="1" ht="20.399999999999999">
      <c r="A960" s="289">
        <v>4</v>
      </c>
      <c r="B960" s="157" t="s">
        <v>65</v>
      </c>
      <c r="C960" s="290">
        <v>136</v>
      </c>
      <c r="D960" s="290">
        <v>2197.3566300000002</v>
      </c>
      <c r="E960" s="290">
        <v>273</v>
      </c>
      <c r="F960" s="290">
        <v>1632</v>
      </c>
      <c r="G960" s="290">
        <v>107</v>
      </c>
      <c r="H960" s="290">
        <v>561.91448750000006</v>
      </c>
      <c r="I960" s="290">
        <v>1202</v>
      </c>
      <c r="J960" s="290">
        <v>8001.9987956723235</v>
      </c>
      <c r="K960" s="290">
        <v>461</v>
      </c>
      <c r="L960" s="290">
        <v>2909.6413598000004</v>
      </c>
      <c r="M960" s="290">
        <v>0</v>
      </c>
      <c r="N960" s="291">
        <v>0</v>
      </c>
      <c r="O960" s="292">
        <v>51</v>
      </c>
      <c r="P960" s="292">
        <v>109</v>
      </c>
      <c r="Q960" s="287"/>
      <c r="R960" s="288"/>
      <c r="S960" s="288"/>
      <c r="T960" s="288"/>
      <c r="U960" s="288"/>
      <c r="V960" s="288"/>
      <c r="W960" s="288"/>
      <c r="X960" s="288"/>
      <c r="Y960" s="288"/>
      <c r="Z960" s="288"/>
    </row>
    <row r="961" spans="1:26" s="276" customFormat="1" ht="20.399999999999999">
      <c r="A961" s="282">
        <v>5</v>
      </c>
      <c r="B961" s="157" t="s">
        <v>66</v>
      </c>
      <c r="C961" s="290">
        <v>25</v>
      </c>
      <c r="D961" s="290">
        <v>172.08913999999999</v>
      </c>
      <c r="E961" s="290">
        <v>62</v>
      </c>
      <c r="F961" s="290">
        <v>84.37</v>
      </c>
      <c r="G961" s="290">
        <v>7</v>
      </c>
      <c r="H961" s="290">
        <v>30.033808400000002</v>
      </c>
      <c r="I961" s="290">
        <v>639</v>
      </c>
      <c r="J961" s="290">
        <v>2364.6800000000003</v>
      </c>
      <c r="K961" s="290">
        <v>310</v>
      </c>
      <c r="L961" s="290">
        <v>1122.7873828000004</v>
      </c>
      <c r="M961" s="290">
        <v>39</v>
      </c>
      <c r="N961" s="291">
        <v>100.68999999999997</v>
      </c>
      <c r="O961" s="292">
        <v>49</v>
      </c>
      <c r="P961" s="292">
        <v>93.154798400000004</v>
      </c>
      <c r="Q961" s="287">
        <v>49</v>
      </c>
      <c r="R961" s="288">
        <v>93.154798400000004</v>
      </c>
      <c r="S961" s="288"/>
      <c r="T961" s="288"/>
      <c r="U961" s="288"/>
      <c r="V961" s="288"/>
      <c r="W961" s="288"/>
      <c r="X961" s="288"/>
      <c r="Y961" s="288"/>
      <c r="Z961" s="288"/>
    </row>
    <row r="962" spans="1:26" s="276" customFormat="1" ht="20.399999999999999">
      <c r="A962" s="289">
        <v>6</v>
      </c>
      <c r="B962" s="157" t="s">
        <v>67</v>
      </c>
      <c r="C962" s="290">
        <v>26</v>
      </c>
      <c r="D962" s="290">
        <v>398.9</v>
      </c>
      <c r="E962" s="290">
        <v>26</v>
      </c>
      <c r="F962" s="290">
        <v>398.9</v>
      </c>
      <c r="G962" s="290">
        <v>14</v>
      </c>
      <c r="H962" s="290">
        <v>226.8</v>
      </c>
      <c r="I962" s="290">
        <v>336</v>
      </c>
      <c r="J962" s="290">
        <v>2961.21</v>
      </c>
      <c r="K962" s="290">
        <v>68</v>
      </c>
      <c r="L962" s="290">
        <v>685.02570000000014</v>
      </c>
      <c r="M962" s="290">
        <v>43</v>
      </c>
      <c r="N962" s="291">
        <v>317.60400000000004</v>
      </c>
      <c r="O962" s="292">
        <v>5</v>
      </c>
      <c r="P962" s="292">
        <v>9</v>
      </c>
      <c r="Q962" s="287"/>
      <c r="R962" s="288"/>
      <c r="S962" s="288"/>
      <c r="T962" s="288"/>
      <c r="U962" s="288"/>
      <c r="V962" s="288"/>
      <c r="W962" s="288"/>
      <c r="X962" s="288"/>
      <c r="Y962" s="288"/>
      <c r="Z962" s="288"/>
    </row>
    <row r="963" spans="1:26" s="276" customFormat="1" ht="20.399999999999999">
      <c r="A963" s="282">
        <v>7</v>
      </c>
      <c r="B963" s="157" t="s">
        <v>68</v>
      </c>
      <c r="C963" s="290">
        <v>264</v>
      </c>
      <c r="D963" s="290">
        <v>3756.8843400000001</v>
      </c>
      <c r="E963" s="290">
        <v>533</v>
      </c>
      <c r="F963" s="290">
        <v>2338.8464720000006</v>
      </c>
      <c r="G963" s="290">
        <v>121</v>
      </c>
      <c r="H963" s="290">
        <v>1810.1264999999999</v>
      </c>
      <c r="I963" s="290">
        <v>1700</v>
      </c>
      <c r="J963" s="290">
        <v>11268.4728357</v>
      </c>
      <c r="K963" s="290">
        <v>748</v>
      </c>
      <c r="L963" s="290">
        <v>5036.1630976000006</v>
      </c>
      <c r="M963" s="290">
        <v>157</v>
      </c>
      <c r="N963" s="290">
        <v>674.39330470000027</v>
      </c>
      <c r="O963" s="292">
        <v>38</v>
      </c>
      <c r="P963" s="292">
        <v>135.13912440000001</v>
      </c>
      <c r="Q963" s="287">
        <v>38</v>
      </c>
      <c r="R963" s="288">
        <v>135.13912440000001</v>
      </c>
      <c r="S963" s="288"/>
      <c r="T963" s="288"/>
      <c r="U963" s="288"/>
      <c r="V963" s="288"/>
      <c r="W963" s="288"/>
      <c r="X963" s="288"/>
      <c r="Y963" s="288"/>
      <c r="Z963" s="288"/>
    </row>
    <row r="964" spans="1:26" s="276" customFormat="1" ht="20.399999999999999">
      <c r="A964" s="289">
        <v>8</v>
      </c>
      <c r="B964" s="157" t="s">
        <v>69</v>
      </c>
      <c r="C964" s="290">
        <v>59</v>
      </c>
      <c r="D964" s="290">
        <v>698.76589999999999</v>
      </c>
      <c r="E964" s="290">
        <v>59</v>
      </c>
      <c r="F964" s="290">
        <v>339.93352480000004</v>
      </c>
      <c r="G964" s="290">
        <v>15</v>
      </c>
      <c r="H964" s="290">
        <v>218.90600000000001</v>
      </c>
      <c r="I964" s="290">
        <v>1047</v>
      </c>
      <c r="J964" s="290">
        <v>6561.3659027999993</v>
      </c>
      <c r="K964" s="290">
        <v>397</v>
      </c>
      <c r="L964" s="290">
        <v>2397.2822800999998</v>
      </c>
      <c r="M964" s="290">
        <v>78</v>
      </c>
      <c r="N964" s="291">
        <v>480.07820480000004</v>
      </c>
      <c r="O964" s="292">
        <v>9</v>
      </c>
      <c r="P964" s="292">
        <v>36.521510899999996</v>
      </c>
      <c r="Q964" s="287">
        <v>7</v>
      </c>
      <c r="R964" s="288">
        <v>3.9368357799999991</v>
      </c>
      <c r="S964" s="288"/>
      <c r="T964" s="288"/>
      <c r="U964" s="288"/>
      <c r="V964" s="288"/>
      <c r="W964" s="288"/>
      <c r="X964" s="288"/>
      <c r="Y964" s="288"/>
      <c r="Z964" s="288"/>
    </row>
    <row r="965" spans="1:26" s="276" customFormat="1" ht="20.399999999999999">
      <c r="A965" s="282">
        <v>9</v>
      </c>
      <c r="B965" s="157" t="s">
        <v>71</v>
      </c>
      <c r="C965" s="290">
        <v>51</v>
      </c>
      <c r="D965" s="290">
        <v>311.26000000000005</v>
      </c>
      <c r="E965" s="290">
        <v>43</v>
      </c>
      <c r="F965" s="290">
        <v>150.52000000000001</v>
      </c>
      <c r="G965" s="290">
        <v>14</v>
      </c>
      <c r="H965" s="290">
        <v>105.24</v>
      </c>
      <c r="I965" s="290">
        <v>998</v>
      </c>
      <c r="J965" s="290">
        <v>11947.169999999998</v>
      </c>
      <c r="K965" s="290">
        <v>345</v>
      </c>
      <c r="L965" s="290">
        <v>3431.6099999999997</v>
      </c>
      <c r="M965" s="290">
        <v>22</v>
      </c>
      <c r="N965" s="291">
        <v>99.38</v>
      </c>
      <c r="O965" s="292">
        <v>37</v>
      </c>
      <c r="P965" s="292">
        <v>138</v>
      </c>
      <c r="Q965" s="287">
        <v>30</v>
      </c>
      <c r="R965" s="288">
        <v>97.499999999999986</v>
      </c>
      <c r="S965" s="288"/>
      <c r="T965" s="288"/>
      <c r="U965" s="288"/>
      <c r="V965" s="288"/>
      <c r="W965" s="288"/>
      <c r="X965" s="288"/>
      <c r="Y965" s="288"/>
      <c r="Z965" s="288"/>
    </row>
    <row r="966" spans="1:26" s="276" customFormat="1" ht="20.399999999999999">
      <c r="A966" s="289">
        <v>10</v>
      </c>
      <c r="B966" s="157" t="s">
        <v>91</v>
      </c>
      <c r="C966" s="290">
        <v>61</v>
      </c>
      <c r="D966" s="290">
        <v>407</v>
      </c>
      <c r="E966" s="290">
        <v>61</v>
      </c>
      <c r="F966" s="290">
        <v>261</v>
      </c>
      <c r="G966" s="290">
        <v>6</v>
      </c>
      <c r="H966" s="290">
        <v>85.18</v>
      </c>
      <c r="I966" s="290">
        <v>805</v>
      </c>
      <c r="J966" s="290">
        <v>5183.9577857142849</v>
      </c>
      <c r="K966" s="290">
        <v>168</v>
      </c>
      <c r="L966" s="290">
        <v>1240.085</v>
      </c>
      <c r="M966" s="290">
        <v>208</v>
      </c>
      <c r="N966" s="291">
        <v>321.0625</v>
      </c>
      <c r="O966" s="292">
        <v>8</v>
      </c>
      <c r="P966" s="292">
        <v>15.1</v>
      </c>
      <c r="Q966" s="287">
        <v>8</v>
      </c>
      <c r="R966" s="288">
        <v>16</v>
      </c>
      <c r="S966" s="288"/>
      <c r="T966" s="288"/>
      <c r="U966" s="288"/>
      <c r="V966" s="288"/>
      <c r="W966" s="288"/>
      <c r="X966" s="288"/>
      <c r="Y966" s="288"/>
      <c r="Z966" s="288"/>
    </row>
    <row r="967" spans="1:26" s="276" customFormat="1" ht="20.399999999999999">
      <c r="A967" s="282">
        <v>11</v>
      </c>
      <c r="B967" s="157" t="s">
        <v>92</v>
      </c>
      <c r="C967" s="290">
        <v>460</v>
      </c>
      <c r="D967" s="290">
        <v>2690.4054286000001</v>
      </c>
      <c r="E967" s="290">
        <v>460</v>
      </c>
      <c r="F967" s="290">
        <v>2690.4054286000001</v>
      </c>
      <c r="G967" s="290">
        <v>206</v>
      </c>
      <c r="H967" s="290">
        <v>1196.7455161999999</v>
      </c>
      <c r="I967" s="290">
        <v>8608</v>
      </c>
      <c r="J967" s="290">
        <v>57400.321781199993</v>
      </c>
      <c r="K967" s="290">
        <v>4076</v>
      </c>
      <c r="L967" s="290">
        <v>28103.999874899993</v>
      </c>
      <c r="M967" s="290">
        <v>452</v>
      </c>
      <c r="N967" s="291">
        <v>2887.0870945000001</v>
      </c>
      <c r="O967" s="292">
        <v>201</v>
      </c>
      <c r="P967" s="292">
        <v>416</v>
      </c>
      <c r="Q967" s="287">
        <v>129</v>
      </c>
      <c r="R967" s="288">
        <v>400</v>
      </c>
      <c r="S967" s="288"/>
      <c r="T967" s="288"/>
      <c r="U967" s="288"/>
      <c r="V967" s="288"/>
      <c r="W967" s="288"/>
      <c r="X967" s="288"/>
      <c r="Y967" s="288"/>
      <c r="Z967" s="288"/>
    </row>
    <row r="968" spans="1:26" s="277" customFormat="1" ht="21" thickBot="1">
      <c r="A968" s="289">
        <v>12</v>
      </c>
      <c r="B968" s="157" t="s">
        <v>93</v>
      </c>
      <c r="C968" s="290">
        <v>226</v>
      </c>
      <c r="D968" s="290">
        <v>4684.9449199999999</v>
      </c>
      <c r="E968" s="290">
        <v>219</v>
      </c>
      <c r="F968" s="290">
        <v>1980.6560454</v>
      </c>
      <c r="G968" s="290">
        <v>64</v>
      </c>
      <c r="H968" s="290">
        <v>1173.1377200000002</v>
      </c>
      <c r="I968" s="290">
        <v>1577</v>
      </c>
      <c r="J968" s="290">
        <v>13615.562941099999</v>
      </c>
      <c r="K968" s="290">
        <v>573</v>
      </c>
      <c r="L968" s="290">
        <v>4494.9601407999999</v>
      </c>
      <c r="M968" s="290">
        <v>776</v>
      </c>
      <c r="N968" s="291">
        <v>5098.58</v>
      </c>
      <c r="O968" s="290">
        <v>26</v>
      </c>
      <c r="P968" s="290">
        <v>70</v>
      </c>
      <c r="Q968" s="43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25.2" thickBot="1">
      <c r="A969" s="263"/>
      <c r="B969" s="161" t="s">
        <v>7</v>
      </c>
      <c r="C969" s="161">
        <f t="shared" ref="C969:P969" si="69">SUM(C957:C968)</f>
        <v>1780</v>
      </c>
      <c r="D969" s="264">
        <f t="shared" si="69"/>
        <v>18357.318008599999</v>
      </c>
      <c r="E969" s="161">
        <f t="shared" si="69"/>
        <v>2406</v>
      </c>
      <c r="F969" s="264">
        <f t="shared" si="69"/>
        <v>11995.9831208</v>
      </c>
      <c r="G969" s="161">
        <f t="shared" si="69"/>
        <v>785</v>
      </c>
      <c r="H969" s="264">
        <f t="shared" si="69"/>
        <v>6760.7901820999996</v>
      </c>
      <c r="I969" s="161">
        <f t="shared" si="69"/>
        <v>26493</v>
      </c>
      <c r="J969" s="265">
        <f t="shared" si="69"/>
        <v>172790.77810118659</v>
      </c>
      <c r="K969" s="161">
        <f t="shared" si="69"/>
        <v>11397</v>
      </c>
      <c r="L969" s="46">
        <f t="shared" si="69"/>
        <v>72257.932664999986</v>
      </c>
      <c r="M969" s="161">
        <f t="shared" si="69"/>
        <v>2458</v>
      </c>
      <c r="N969" s="46">
        <f t="shared" si="69"/>
        <v>12045.277794</v>
      </c>
      <c r="O969" s="46">
        <f t="shared" si="69"/>
        <v>1071</v>
      </c>
      <c r="P969" s="46">
        <f t="shared" si="69"/>
        <v>2642.9154337</v>
      </c>
      <c r="Q969" s="42"/>
    </row>
    <row r="970" spans="1:26" s="276" customFormat="1" ht="20.399999999999999">
      <c r="A970" s="293">
        <v>13</v>
      </c>
      <c r="B970" s="294" t="s">
        <v>99</v>
      </c>
      <c r="C970" s="195">
        <v>16</v>
      </c>
      <c r="D970" s="195">
        <v>106.31</v>
      </c>
      <c r="E970" s="195">
        <v>16</v>
      </c>
      <c r="F970" s="195">
        <v>106.31</v>
      </c>
      <c r="G970" s="195">
        <v>8</v>
      </c>
      <c r="H970" s="195">
        <v>44.94</v>
      </c>
      <c r="I970" s="195">
        <v>346</v>
      </c>
      <c r="J970" s="195">
        <v>2150.0590542000009</v>
      </c>
      <c r="K970" s="195">
        <v>135</v>
      </c>
      <c r="L970" s="195">
        <v>961.04117169999995</v>
      </c>
      <c r="M970" s="195">
        <v>15</v>
      </c>
      <c r="N970" s="295">
        <v>67.789999999999992</v>
      </c>
      <c r="O970" s="296">
        <v>1</v>
      </c>
      <c r="P970" s="296">
        <v>6.12</v>
      </c>
      <c r="Q970" s="287"/>
      <c r="R970" s="288"/>
      <c r="S970" s="288"/>
      <c r="T970" s="288"/>
      <c r="U970" s="288"/>
      <c r="V970" s="288"/>
      <c r="W970" s="288"/>
      <c r="X970" s="288"/>
      <c r="Y970" s="288"/>
      <c r="Z970" s="288"/>
    </row>
    <row r="971" spans="1:26" s="276" customFormat="1" ht="20.399999999999999">
      <c r="A971" s="297">
        <v>14</v>
      </c>
      <c r="B971" s="298" t="s">
        <v>100</v>
      </c>
      <c r="C971" s="186">
        <v>0</v>
      </c>
      <c r="D971" s="186">
        <v>0</v>
      </c>
      <c r="E971" s="186">
        <v>18</v>
      </c>
      <c r="F971" s="186">
        <v>58.14</v>
      </c>
      <c r="G971" s="186">
        <v>7</v>
      </c>
      <c r="H971" s="186">
        <v>34.44</v>
      </c>
      <c r="I971" s="186">
        <v>99</v>
      </c>
      <c r="J971" s="186">
        <v>472.8488102</v>
      </c>
      <c r="K971" s="186">
        <v>36</v>
      </c>
      <c r="L971" s="186">
        <v>175.37</v>
      </c>
      <c r="M971" s="186">
        <v>0</v>
      </c>
      <c r="N971" s="299">
        <v>0</v>
      </c>
      <c r="O971" s="300">
        <v>0</v>
      </c>
      <c r="P971" s="300">
        <v>0</v>
      </c>
      <c r="Q971" s="287"/>
      <c r="R971" s="288"/>
      <c r="S971" s="288"/>
      <c r="T971" s="288"/>
      <c r="U971" s="288"/>
      <c r="V971" s="288"/>
      <c r="W971" s="288"/>
      <c r="X971" s="288"/>
      <c r="Y971" s="288"/>
      <c r="Z971" s="288"/>
    </row>
    <row r="972" spans="1:26" s="276" customFormat="1" ht="20.399999999999999">
      <c r="A972" s="297">
        <v>15</v>
      </c>
      <c r="B972" s="298" t="s">
        <v>110</v>
      </c>
      <c r="C972" s="186">
        <v>0</v>
      </c>
      <c r="D972" s="186">
        <v>0</v>
      </c>
      <c r="E972" s="186">
        <v>0</v>
      </c>
      <c r="F972" s="186">
        <v>0</v>
      </c>
      <c r="G972" s="186">
        <v>0</v>
      </c>
      <c r="H972" s="186">
        <v>0</v>
      </c>
      <c r="I972" s="186">
        <v>2</v>
      </c>
      <c r="J972" s="186">
        <v>19.687069999999999</v>
      </c>
      <c r="K972" s="186">
        <v>0</v>
      </c>
      <c r="L972" s="186">
        <v>0</v>
      </c>
      <c r="M972" s="186">
        <v>0</v>
      </c>
      <c r="N972" s="299">
        <v>0</v>
      </c>
      <c r="O972" s="300">
        <v>0</v>
      </c>
      <c r="P972" s="300">
        <v>0</v>
      </c>
      <c r="Q972" s="287"/>
      <c r="R972" s="288"/>
      <c r="S972" s="288"/>
      <c r="T972" s="288"/>
      <c r="U972" s="288"/>
      <c r="V972" s="288"/>
      <c r="W972" s="288"/>
      <c r="X972" s="288"/>
      <c r="Y972" s="288"/>
      <c r="Z972" s="288"/>
    </row>
    <row r="973" spans="1:26" s="276" customFormat="1" ht="20.399999999999999">
      <c r="A973" s="297">
        <v>16</v>
      </c>
      <c r="B973" s="298" t="s">
        <v>101</v>
      </c>
      <c r="C973" s="186">
        <v>3</v>
      </c>
      <c r="D973" s="186">
        <v>3.30714</v>
      </c>
      <c r="E973" s="186">
        <v>3</v>
      </c>
      <c r="F973" s="186">
        <v>3.30714</v>
      </c>
      <c r="G973" s="186">
        <v>3</v>
      </c>
      <c r="H973" s="186">
        <v>2.05166</v>
      </c>
      <c r="I973" s="186">
        <v>40</v>
      </c>
      <c r="J973" s="186">
        <v>85.729070699999994</v>
      </c>
      <c r="K973" s="186">
        <v>13</v>
      </c>
      <c r="L973" s="186">
        <v>28.910954599999997</v>
      </c>
      <c r="M973" s="186">
        <v>0</v>
      </c>
      <c r="N973" s="299">
        <v>0</v>
      </c>
      <c r="O973" s="300">
        <v>0</v>
      </c>
      <c r="P973" s="300">
        <v>0</v>
      </c>
      <c r="Q973" s="287"/>
      <c r="R973" s="288"/>
      <c r="S973" s="288"/>
      <c r="T973" s="288"/>
      <c r="U973" s="288"/>
      <c r="V973" s="288"/>
      <c r="W973" s="288"/>
      <c r="X973" s="288"/>
      <c r="Y973" s="288"/>
      <c r="Z973" s="288"/>
    </row>
    <row r="974" spans="1:26" s="276" customFormat="1" ht="20.399999999999999">
      <c r="A974" s="297">
        <v>17</v>
      </c>
      <c r="B974" s="298" t="s">
        <v>102</v>
      </c>
      <c r="C974" s="186">
        <v>6</v>
      </c>
      <c r="D974" s="186">
        <v>76.180000000000007</v>
      </c>
      <c r="E974" s="186">
        <v>6</v>
      </c>
      <c r="F974" s="186">
        <v>76.180000000000007</v>
      </c>
      <c r="G974" s="186">
        <v>0</v>
      </c>
      <c r="H974" s="186">
        <v>0</v>
      </c>
      <c r="I974" s="186">
        <v>41</v>
      </c>
      <c r="J974" s="186">
        <v>284</v>
      </c>
      <c r="K974" s="186">
        <v>20</v>
      </c>
      <c r="L974" s="186">
        <v>122</v>
      </c>
      <c r="M974" s="186">
        <v>0</v>
      </c>
      <c r="N974" s="299">
        <v>0</v>
      </c>
      <c r="O974" s="300">
        <v>0</v>
      </c>
      <c r="P974" s="300">
        <v>0</v>
      </c>
      <c r="Q974" s="287"/>
      <c r="R974" s="288"/>
      <c r="S974" s="288"/>
      <c r="T974" s="288"/>
      <c r="U974" s="288"/>
      <c r="V974" s="288"/>
      <c r="W974" s="288"/>
      <c r="X974" s="288"/>
      <c r="Y974" s="288"/>
      <c r="Z974" s="288"/>
    </row>
    <row r="975" spans="1:26" s="276" customFormat="1" ht="20.399999999999999">
      <c r="A975" s="297">
        <v>18</v>
      </c>
      <c r="B975" s="298" t="s">
        <v>103</v>
      </c>
      <c r="C975" s="186">
        <v>3</v>
      </c>
      <c r="D975" s="186">
        <v>17.759999999999998</v>
      </c>
      <c r="E975" s="186">
        <v>3</v>
      </c>
      <c r="F975" s="186">
        <v>17.759999999999998</v>
      </c>
      <c r="G975" s="186">
        <v>0</v>
      </c>
      <c r="H975" s="186">
        <v>0</v>
      </c>
      <c r="I975" s="186">
        <v>27</v>
      </c>
      <c r="J975" s="186">
        <v>171.58999999999997</v>
      </c>
      <c r="K975" s="186">
        <v>0</v>
      </c>
      <c r="L975" s="186">
        <v>0</v>
      </c>
      <c r="M975" s="186">
        <v>0</v>
      </c>
      <c r="N975" s="299">
        <v>0</v>
      </c>
      <c r="O975" s="300">
        <v>0</v>
      </c>
      <c r="P975" s="300">
        <v>0</v>
      </c>
      <c r="Q975" s="287">
        <v>0</v>
      </c>
      <c r="R975" s="288">
        <v>0</v>
      </c>
      <c r="S975" s="288"/>
      <c r="T975" s="288"/>
      <c r="U975" s="288"/>
      <c r="V975" s="288"/>
      <c r="W975" s="288"/>
      <c r="X975" s="288"/>
      <c r="Y975" s="288"/>
      <c r="Z975" s="288"/>
    </row>
    <row r="976" spans="1:26" s="276" customFormat="1" ht="20.399999999999999">
      <c r="A976" s="297">
        <v>19</v>
      </c>
      <c r="B976" s="298" t="s">
        <v>96</v>
      </c>
      <c r="C976" s="186">
        <v>0</v>
      </c>
      <c r="D976" s="186">
        <v>0</v>
      </c>
      <c r="E976" s="186">
        <v>0</v>
      </c>
      <c r="F976" s="186">
        <v>0</v>
      </c>
      <c r="G976" s="186">
        <v>0</v>
      </c>
      <c r="H976" s="186">
        <v>0</v>
      </c>
      <c r="I976" s="186">
        <v>0</v>
      </c>
      <c r="J976" s="186">
        <v>0</v>
      </c>
      <c r="K976" s="186">
        <v>0</v>
      </c>
      <c r="L976" s="186">
        <v>0</v>
      </c>
      <c r="M976" s="186">
        <v>0</v>
      </c>
      <c r="N976" s="299">
        <v>0</v>
      </c>
      <c r="O976" s="300">
        <v>0</v>
      </c>
      <c r="P976" s="300">
        <v>0</v>
      </c>
      <c r="Q976" s="287"/>
      <c r="R976" s="288"/>
      <c r="S976" s="288"/>
      <c r="T976" s="288"/>
      <c r="U976" s="288"/>
      <c r="V976" s="288"/>
      <c r="W976" s="288"/>
      <c r="X976" s="288"/>
      <c r="Y976" s="288"/>
      <c r="Z976" s="288"/>
    </row>
    <row r="977" spans="1:26" s="276" customFormat="1" ht="20.399999999999999">
      <c r="A977" s="297">
        <v>20</v>
      </c>
      <c r="B977" s="298" t="s">
        <v>95</v>
      </c>
      <c r="C977" s="186">
        <v>0</v>
      </c>
      <c r="D977" s="186">
        <v>0</v>
      </c>
      <c r="E977" s="186">
        <v>0</v>
      </c>
      <c r="F977" s="186">
        <v>0</v>
      </c>
      <c r="G977" s="186">
        <v>0</v>
      </c>
      <c r="H977" s="186">
        <v>0</v>
      </c>
      <c r="I977" s="186">
        <v>0</v>
      </c>
      <c r="J977" s="186">
        <v>0</v>
      </c>
      <c r="K977" s="186">
        <v>0</v>
      </c>
      <c r="L977" s="186">
        <v>0</v>
      </c>
      <c r="M977" s="186">
        <v>0</v>
      </c>
      <c r="N977" s="299">
        <v>0</v>
      </c>
      <c r="O977" s="300">
        <v>0</v>
      </c>
      <c r="P977" s="300">
        <v>0</v>
      </c>
      <c r="Q977" s="287"/>
      <c r="R977" s="288"/>
      <c r="S977" s="288"/>
      <c r="T977" s="288"/>
      <c r="U977" s="288"/>
      <c r="V977" s="288"/>
      <c r="W977" s="288"/>
      <c r="X977" s="288"/>
      <c r="Y977" s="288"/>
      <c r="Z977" s="288"/>
    </row>
    <row r="978" spans="1:26" s="276" customFormat="1" ht="20.399999999999999">
      <c r="A978" s="297">
        <v>21</v>
      </c>
      <c r="B978" s="298" t="s">
        <v>104</v>
      </c>
      <c r="C978" s="186">
        <v>0</v>
      </c>
      <c r="D978" s="186">
        <v>0</v>
      </c>
      <c r="E978" s="186">
        <v>0</v>
      </c>
      <c r="F978" s="186">
        <v>0</v>
      </c>
      <c r="G978" s="186">
        <v>0</v>
      </c>
      <c r="H978" s="186">
        <v>0</v>
      </c>
      <c r="I978" s="186">
        <v>179</v>
      </c>
      <c r="J978" s="186">
        <v>1461.71</v>
      </c>
      <c r="K978" s="186">
        <v>0</v>
      </c>
      <c r="L978" s="186">
        <v>0</v>
      </c>
      <c r="M978" s="186">
        <v>1</v>
      </c>
      <c r="N978" s="299">
        <v>11.1</v>
      </c>
      <c r="O978" s="300">
        <v>0</v>
      </c>
      <c r="P978" s="300">
        <v>0</v>
      </c>
      <c r="Q978" s="287"/>
      <c r="R978" s="288"/>
      <c r="S978" s="288"/>
      <c r="T978" s="288"/>
      <c r="U978" s="288"/>
      <c r="V978" s="288"/>
      <c r="W978" s="288"/>
      <c r="X978" s="288"/>
      <c r="Y978" s="288"/>
      <c r="Z978" s="288"/>
    </row>
    <row r="979" spans="1:26" s="276" customFormat="1" ht="20.399999999999999">
      <c r="A979" s="297">
        <v>22</v>
      </c>
      <c r="B979" s="298" t="s">
        <v>105</v>
      </c>
      <c r="C979" s="186">
        <v>0</v>
      </c>
      <c r="D979" s="186">
        <v>0</v>
      </c>
      <c r="E979" s="186">
        <v>0</v>
      </c>
      <c r="F979" s="186">
        <v>0</v>
      </c>
      <c r="G979" s="186">
        <v>0</v>
      </c>
      <c r="H979" s="186">
        <v>0</v>
      </c>
      <c r="I979" s="186">
        <v>0</v>
      </c>
      <c r="J979" s="186">
        <v>0</v>
      </c>
      <c r="K979" s="186">
        <v>0</v>
      </c>
      <c r="L979" s="186">
        <v>0</v>
      </c>
      <c r="M979" s="186">
        <v>0</v>
      </c>
      <c r="N979" s="299">
        <v>0</v>
      </c>
      <c r="O979" s="300">
        <v>0</v>
      </c>
      <c r="P979" s="300">
        <v>0</v>
      </c>
      <c r="Q979" s="287"/>
      <c r="R979" s="288"/>
      <c r="S979" s="288"/>
      <c r="T979" s="288"/>
      <c r="U979" s="288"/>
      <c r="V979" s="288"/>
      <c r="W979" s="288"/>
      <c r="X979" s="288"/>
      <c r="Y979" s="288"/>
      <c r="Z979" s="288"/>
    </row>
    <row r="980" spans="1:26" s="276" customFormat="1" ht="20.399999999999999">
      <c r="A980" s="297">
        <v>23</v>
      </c>
      <c r="B980" s="298" t="s">
        <v>106</v>
      </c>
      <c r="C980" s="186">
        <v>0</v>
      </c>
      <c r="D980" s="186">
        <v>0</v>
      </c>
      <c r="E980" s="186">
        <v>0</v>
      </c>
      <c r="F980" s="186">
        <v>0</v>
      </c>
      <c r="G980" s="186">
        <v>0</v>
      </c>
      <c r="H980" s="186">
        <v>0</v>
      </c>
      <c r="I980" s="186">
        <v>0</v>
      </c>
      <c r="J980" s="186">
        <v>0</v>
      </c>
      <c r="K980" s="186">
        <v>0</v>
      </c>
      <c r="L980" s="186">
        <v>0</v>
      </c>
      <c r="M980" s="186">
        <v>0</v>
      </c>
      <c r="N980" s="299">
        <v>0</v>
      </c>
      <c r="O980" s="300">
        <v>0</v>
      </c>
      <c r="P980" s="300">
        <v>0</v>
      </c>
      <c r="Q980" s="287"/>
      <c r="R980" s="288"/>
      <c r="S980" s="288"/>
      <c r="T980" s="288"/>
      <c r="U980" s="288"/>
      <c r="V980" s="288"/>
      <c r="W980" s="288"/>
      <c r="X980" s="288"/>
      <c r="Y980" s="288"/>
      <c r="Z980" s="288"/>
    </row>
    <row r="981" spans="1:26" s="276" customFormat="1" ht="20.399999999999999">
      <c r="A981" s="297">
        <v>24</v>
      </c>
      <c r="B981" s="298" t="s">
        <v>119</v>
      </c>
      <c r="C981" s="186">
        <v>0</v>
      </c>
      <c r="D981" s="186">
        <v>0</v>
      </c>
      <c r="E981" s="186">
        <v>0</v>
      </c>
      <c r="F981" s="186">
        <v>0</v>
      </c>
      <c r="G981" s="186">
        <v>0</v>
      </c>
      <c r="H981" s="186">
        <v>0</v>
      </c>
      <c r="I981" s="186">
        <v>33</v>
      </c>
      <c r="J981" s="186">
        <v>4.9664071999999999</v>
      </c>
      <c r="K981" s="186">
        <v>33</v>
      </c>
      <c r="L981" s="186">
        <v>4.9664071999999999</v>
      </c>
      <c r="M981" s="186">
        <v>20</v>
      </c>
      <c r="N981" s="299">
        <v>2.3611088999999996</v>
      </c>
      <c r="O981" s="300"/>
      <c r="P981" s="300"/>
      <c r="Q981" s="287"/>
      <c r="R981" s="288"/>
      <c r="S981" s="288"/>
      <c r="T981" s="288"/>
      <c r="U981" s="288"/>
      <c r="V981" s="288"/>
      <c r="W981" s="288"/>
      <c r="X981" s="288"/>
      <c r="Y981" s="288"/>
      <c r="Z981" s="288"/>
    </row>
    <row r="982" spans="1:26" s="276" customFormat="1" ht="20.399999999999999">
      <c r="A982" s="297">
        <v>25</v>
      </c>
      <c r="B982" s="298" t="s">
        <v>107</v>
      </c>
      <c r="C982" s="186">
        <v>0</v>
      </c>
      <c r="D982" s="186">
        <v>0</v>
      </c>
      <c r="E982" s="186">
        <v>0</v>
      </c>
      <c r="F982" s="186">
        <v>0</v>
      </c>
      <c r="G982" s="186">
        <v>0</v>
      </c>
      <c r="H982" s="186">
        <v>0</v>
      </c>
      <c r="I982" s="186">
        <v>0</v>
      </c>
      <c r="J982" s="186">
        <v>0</v>
      </c>
      <c r="K982" s="186">
        <v>0</v>
      </c>
      <c r="L982" s="186">
        <v>0</v>
      </c>
      <c r="M982" s="186">
        <v>0</v>
      </c>
      <c r="N982" s="299">
        <v>0</v>
      </c>
      <c r="O982" s="300">
        <v>0</v>
      </c>
      <c r="P982" s="300">
        <v>0</v>
      </c>
      <c r="Q982" s="287"/>
      <c r="R982" s="288"/>
      <c r="S982" s="288"/>
      <c r="T982" s="288"/>
      <c r="U982" s="288"/>
      <c r="V982" s="288"/>
      <c r="W982" s="288"/>
      <c r="X982" s="288"/>
      <c r="Y982" s="288"/>
      <c r="Z982" s="288"/>
    </row>
    <row r="983" spans="1:26" s="276" customFormat="1" ht="20.399999999999999">
      <c r="A983" s="297">
        <v>26</v>
      </c>
      <c r="B983" s="298" t="s">
        <v>108</v>
      </c>
      <c r="C983" s="186">
        <v>0</v>
      </c>
      <c r="D983" s="186">
        <v>0</v>
      </c>
      <c r="E983" s="186">
        <v>0</v>
      </c>
      <c r="F983" s="186">
        <v>0</v>
      </c>
      <c r="G983" s="186">
        <v>0</v>
      </c>
      <c r="H983" s="186">
        <v>0</v>
      </c>
      <c r="I983" s="186">
        <v>0</v>
      </c>
      <c r="J983" s="186">
        <v>0</v>
      </c>
      <c r="K983" s="186">
        <v>0</v>
      </c>
      <c r="L983" s="186">
        <v>0</v>
      </c>
      <c r="M983" s="186">
        <v>0</v>
      </c>
      <c r="N983" s="299">
        <v>0</v>
      </c>
      <c r="O983" s="300">
        <v>0</v>
      </c>
      <c r="P983" s="300">
        <v>0</v>
      </c>
      <c r="Q983" s="287"/>
      <c r="R983" s="288"/>
      <c r="S983" s="288"/>
      <c r="T983" s="288"/>
      <c r="U983" s="288"/>
      <c r="V983" s="288"/>
      <c r="W983" s="288"/>
      <c r="X983" s="288"/>
      <c r="Y983" s="288"/>
      <c r="Z983" s="288"/>
    </row>
    <row r="984" spans="1:26" s="276" customFormat="1" ht="21" thickBot="1">
      <c r="A984" s="297">
        <v>27</v>
      </c>
      <c r="B984" s="301" t="s">
        <v>109</v>
      </c>
      <c r="C984" s="302">
        <v>0</v>
      </c>
      <c r="D984" s="302">
        <v>0</v>
      </c>
      <c r="E984" s="302">
        <v>0</v>
      </c>
      <c r="F984" s="302">
        <v>0</v>
      </c>
      <c r="G984" s="302">
        <v>0</v>
      </c>
      <c r="H984" s="302">
        <v>0</v>
      </c>
      <c r="I984" s="302">
        <v>0</v>
      </c>
      <c r="J984" s="302">
        <v>0</v>
      </c>
      <c r="K984" s="302">
        <v>0</v>
      </c>
      <c r="L984" s="302">
        <v>0</v>
      </c>
      <c r="M984" s="302">
        <v>0</v>
      </c>
      <c r="N984" s="303">
        <v>0</v>
      </c>
      <c r="O984" s="304">
        <v>0</v>
      </c>
      <c r="P984" s="304">
        <v>0</v>
      </c>
      <c r="Q984" s="287"/>
      <c r="R984" s="288"/>
      <c r="S984" s="288"/>
      <c r="T984" s="288"/>
      <c r="U984" s="288"/>
      <c r="V984" s="288"/>
      <c r="W984" s="288"/>
      <c r="X984" s="288"/>
      <c r="Y984" s="288"/>
      <c r="Z984" s="288"/>
    </row>
    <row r="985" spans="1:26" ht="25.2" thickBot="1">
      <c r="A985" s="266"/>
      <c r="B985" s="161" t="s">
        <v>7</v>
      </c>
      <c r="C985" s="47">
        <f>SUM(C970:C984)</f>
        <v>28</v>
      </c>
      <c r="D985" s="47">
        <f t="shared" ref="D985:P985" si="70">SUM(D970:D984)</f>
        <v>203.55714</v>
      </c>
      <c r="E985" s="47">
        <f t="shared" si="70"/>
        <v>46</v>
      </c>
      <c r="F985" s="47">
        <f t="shared" si="70"/>
        <v>261.69713999999999</v>
      </c>
      <c r="G985" s="47">
        <f t="shared" si="70"/>
        <v>18</v>
      </c>
      <c r="H985" s="47">
        <f t="shared" si="70"/>
        <v>81.431659999999994</v>
      </c>
      <c r="I985" s="47">
        <f t="shared" si="70"/>
        <v>767</v>
      </c>
      <c r="J985" s="47">
        <f t="shared" si="70"/>
        <v>4650.5904123000009</v>
      </c>
      <c r="K985" s="47">
        <f t="shared" si="70"/>
        <v>237</v>
      </c>
      <c r="L985" s="47">
        <f t="shared" si="70"/>
        <v>1292.2885335000001</v>
      </c>
      <c r="M985" s="47">
        <f t="shared" si="70"/>
        <v>36</v>
      </c>
      <c r="N985" s="267">
        <f t="shared" si="70"/>
        <v>81.251108899999991</v>
      </c>
      <c r="O985" s="47">
        <f t="shared" si="70"/>
        <v>1</v>
      </c>
      <c r="P985" s="47">
        <f t="shared" si="70"/>
        <v>6.12</v>
      </c>
      <c r="Q985" s="42"/>
    </row>
    <row r="986" spans="1:26" s="276" customFormat="1" ht="25.5" customHeight="1" thickBot="1">
      <c r="A986" s="289">
        <v>28</v>
      </c>
      <c r="B986" s="298" t="s">
        <v>111</v>
      </c>
      <c r="C986" s="186">
        <v>18</v>
      </c>
      <c r="D986" s="186">
        <v>160.62</v>
      </c>
      <c r="E986" s="186">
        <v>18</v>
      </c>
      <c r="F986" s="186">
        <v>160.62</v>
      </c>
      <c r="G986" s="186">
        <v>7</v>
      </c>
      <c r="H986" s="186">
        <v>46.69</v>
      </c>
      <c r="I986" s="186">
        <v>346</v>
      </c>
      <c r="J986" s="186">
        <v>1431</v>
      </c>
      <c r="K986" s="186">
        <v>158</v>
      </c>
      <c r="L986" s="186">
        <v>603</v>
      </c>
      <c r="M986" s="186">
        <v>17</v>
      </c>
      <c r="N986" s="299">
        <v>39</v>
      </c>
      <c r="O986" s="300">
        <v>50</v>
      </c>
      <c r="P986" s="300">
        <v>96.013890500000002</v>
      </c>
      <c r="Q986" s="287">
        <v>50</v>
      </c>
      <c r="R986" s="288">
        <v>101</v>
      </c>
      <c r="S986" s="288"/>
      <c r="T986" s="288"/>
      <c r="U986" s="288"/>
      <c r="V986" s="288"/>
      <c r="W986" s="288"/>
      <c r="X986" s="288"/>
      <c r="Y986" s="288"/>
      <c r="Z986" s="288"/>
    </row>
    <row r="987" spans="1:26" ht="25.2" thickBot="1">
      <c r="A987" s="266"/>
      <c r="B987" s="161" t="s">
        <v>7</v>
      </c>
      <c r="C987" s="161">
        <f t="shared" ref="C987:P987" si="71">SUM(C986:C986)</f>
        <v>18</v>
      </c>
      <c r="D987" s="268">
        <f t="shared" si="71"/>
        <v>160.62</v>
      </c>
      <c r="E987" s="264">
        <f t="shared" si="71"/>
        <v>18</v>
      </c>
      <c r="F987" s="269">
        <f t="shared" si="71"/>
        <v>160.62</v>
      </c>
      <c r="G987" s="161">
        <f t="shared" si="71"/>
        <v>7</v>
      </c>
      <c r="H987" s="268">
        <f t="shared" si="71"/>
        <v>46.69</v>
      </c>
      <c r="I987" s="270">
        <f t="shared" si="71"/>
        <v>346</v>
      </c>
      <c r="J987" s="271">
        <f t="shared" si="71"/>
        <v>1431</v>
      </c>
      <c r="K987" s="161">
        <f t="shared" si="71"/>
        <v>158</v>
      </c>
      <c r="L987" s="268">
        <f t="shared" si="71"/>
        <v>603</v>
      </c>
      <c r="M987" s="161">
        <f t="shared" si="71"/>
        <v>17</v>
      </c>
      <c r="N987" s="46">
        <f t="shared" si="71"/>
        <v>39</v>
      </c>
      <c r="O987" s="46">
        <f t="shared" si="71"/>
        <v>50</v>
      </c>
      <c r="P987" s="46">
        <f t="shared" si="71"/>
        <v>96.013890500000002</v>
      </c>
      <c r="Q987" s="42"/>
    </row>
    <row r="988" spans="1:26" ht="25.2" thickBot="1">
      <c r="A988" s="266"/>
      <c r="B988" s="161" t="s">
        <v>29</v>
      </c>
      <c r="C988" s="161">
        <f t="shared" ref="C988:P988" si="72">C969+C985+C987</f>
        <v>1826</v>
      </c>
      <c r="D988" s="268">
        <f t="shared" si="72"/>
        <v>18721.495148599999</v>
      </c>
      <c r="E988" s="264">
        <f t="shared" si="72"/>
        <v>2470</v>
      </c>
      <c r="F988" s="264">
        <f t="shared" si="72"/>
        <v>12418.300260800001</v>
      </c>
      <c r="G988" s="161">
        <f t="shared" si="72"/>
        <v>810</v>
      </c>
      <c r="H988" s="268">
        <f t="shared" si="72"/>
        <v>6888.9118420999994</v>
      </c>
      <c r="I988" s="270">
        <f t="shared" si="72"/>
        <v>27606</v>
      </c>
      <c r="J988" s="271">
        <f t="shared" si="72"/>
        <v>178872.36851348658</v>
      </c>
      <c r="K988" s="161">
        <f t="shared" si="72"/>
        <v>11792</v>
      </c>
      <c r="L988" s="268">
        <f t="shared" si="72"/>
        <v>74153.221198499989</v>
      </c>
      <c r="M988" s="161">
        <f t="shared" si="72"/>
        <v>2511</v>
      </c>
      <c r="N988" s="46">
        <f t="shared" si="72"/>
        <v>12165.5289029</v>
      </c>
      <c r="O988" s="46">
        <f t="shared" si="72"/>
        <v>1122</v>
      </c>
      <c r="P988" s="46">
        <f t="shared" si="72"/>
        <v>2745.0493241999998</v>
      </c>
      <c r="Q988" s="42"/>
    </row>
    <row r="989" spans="1:26" s="276" customFormat="1" ht="25.5" customHeight="1" thickBot="1">
      <c r="A989" s="305">
        <v>29</v>
      </c>
      <c r="B989" s="306" t="s">
        <v>112</v>
      </c>
      <c r="C989" s="302">
        <v>59</v>
      </c>
      <c r="D989" s="302">
        <v>472.20000000000005</v>
      </c>
      <c r="E989" s="302">
        <v>63</v>
      </c>
      <c r="F989" s="302">
        <v>497.03000000000003</v>
      </c>
      <c r="G989" s="302">
        <v>22</v>
      </c>
      <c r="H989" s="302">
        <v>173.88</v>
      </c>
      <c r="I989" s="302">
        <v>657</v>
      </c>
      <c r="J989" s="302">
        <v>3288.4912681999999</v>
      </c>
      <c r="K989" s="302">
        <v>283</v>
      </c>
      <c r="L989" s="302">
        <v>1387.3646199999998</v>
      </c>
      <c r="M989" s="302">
        <v>87</v>
      </c>
      <c r="N989" s="303">
        <v>348.25</v>
      </c>
      <c r="O989" s="304">
        <v>27</v>
      </c>
      <c r="P989" s="304">
        <v>107.5</v>
      </c>
      <c r="Q989" s="287">
        <v>27</v>
      </c>
      <c r="R989" s="288">
        <v>108</v>
      </c>
      <c r="S989" s="288"/>
      <c r="T989" s="288"/>
      <c r="U989" s="288"/>
      <c r="V989" s="288"/>
      <c r="W989" s="288"/>
      <c r="X989" s="288"/>
      <c r="Y989" s="288"/>
      <c r="Z989" s="288"/>
    </row>
    <row r="990" spans="1:26" ht="25.2" thickBot="1">
      <c r="A990" s="161"/>
      <c r="B990" s="161" t="s">
        <v>7</v>
      </c>
      <c r="C990" s="47">
        <f>C989</f>
        <v>59</v>
      </c>
      <c r="D990" s="47">
        <f t="shared" ref="D990:N990" si="73">D989</f>
        <v>472.20000000000005</v>
      </c>
      <c r="E990" s="47">
        <f t="shared" si="73"/>
        <v>63</v>
      </c>
      <c r="F990" s="47">
        <f t="shared" si="73"/>
        <v>497.03000000000003</v>
      </c>
      <c r="G990" s="47">
        <f t="shared" si="73"/>
        <v>22</v>
      </c>
      <c r="H990" s="47">
        <f t="shared" si="73"/>
        <v>173.88</v>
      </c>
      <c r="I990" s="47">
        <f t="shared" si="73"/>
        <v>657</v>
      </c>
      <c r="J990" s="47">
        <f t="shared" si="73"/>
        <v>3288.4912681999999</v>
      </c>
      <c r="K990" s="47">
        <f t="shared" si="73"/>
        <v>283</v>
      </c>
      <c r="L990" s="47">
        <f t="shared" si="73"/>
        <v>1387.3646199999998</v>
      </c>
      <c r="M990" s="47">
        <f t="shared" si="73"/>
        <v>87</v>
      </c>
      <c r="N990" s="47">
        <f t="shared" si="73"/>
        <v>348.25</v>
      </c>
      <c r="O990" s="48">
        <f t="shared" ref="O990:P990" si="74">SUM(O989:O989)</f>
        <v>27</v>
      </c>
      <c r="P990" s="48">
        <f t="shared" si="74"/>
        <v>107.5</v>
      </c>
      <c r="Q990" s="42"/>
    </row>
    <row r="991" spans="1:26" ht="25.2" thickBot="1">
      <c r="A991" s="161"/>
      <c r="B991" s="161" t="s">
        <v>32</v>
      </c>
      <c r="C991" s="47">
        <f t="shared" ref="C991:P991" si="75">C988+C990</f>
        <v>1885</v>
      </c>
      <c r="D991" s="272">
        <f t="shared" si="75"/>
        <v>19193.6951486</v>
      </c>
      <c r="E991" s="273">
        <f t="shared" si="75"/>
        <v>2533</v>
      </c>
      <c r="F991" s="274">
        <f t="shared" si="75"/>
        <v>12915.330260800001</v>
      </c>
      <c r="G991" s="47">
        <f t="shared" si="75"/>
        <v>832</v>
      </c>
      <c r="H991" s="272">
        <f t="shared" si="75"/>
        <v>7062.7918420999995</v>
      </c>
      <c r="I991" s="272">
        <f t="shared" si="75"/>
        <v>28263</v>
      </c>
      <c r="J991" s="274">
        <f t="shared" si="75"/>
        <v>182160.85978168659</v>
      </c>
      <c r="K991" s="47">
        <f t="shared" si="75"/>
        <v>12075</v>
      </c>
      <c r="L991" s="272">
        <f t="shared" si="75"/>
        <v>75540.585818499982</v>
      </c>
      <c r="M991" s="47">
        <f t="shared" si="75"/>
        <v>2598</v>
      </c>
      <c r="N991" s="48">
        <f t="shared" si="75"/>
        <v>12513.7789029</v>
      </c>
      <c r="O991" s="48">
        <f t="shared" si="75"/>
        <v>1149</v>
      </c>
      <c r="P991" s="48">
        <f t="shared" si="75"/>
        <v>2852.5493241999998</v>
      </c>
      <c r="Q991" s="42"/>
    </row>
    <row r="992" spans="1:26">
      <c r="A992" s="43"/>
      <c r="B992" s="43"/>
      <c r="C992" s="256"/>
      <c r="D992" s="256"/>
      <c r="E992" s="256"/>
      <c r="F992" s="256"/>
      <c r="G992" s="256"/>
      <c r="H992" s="256"/>
      <c r="I992" s="257"/>
      <c r="J992" s="257"/>
      <c r="K992" s="256"/>
      <c r="L992" s="256"/>
      <c r="M992" s="256"/>
      <c r="N992" s="256"/>
      <c r="O992" s="42"/>
      <c r="P992" s="42"/>
      <c r="Q992" s="42"/>
    </row>
    <row r="993" spans="1:17">
      <c r="A993" s="43"/>
      <c r="B993" s="43"/>
      <c r="C993" s="256"/>
      <c r="D993" s="256"/>
      <c r="E993" s="256"/>
      <c r="F993" s="256"/>
      <c r="G993" s="256"/>
      <c r="H993" s="256"/>
      <c r="I993" s="257"/>
      <c r="J993" s="257"/>
      <c r="K993" s="256"/>
      <c r="L993" s="256"/>
      <c r="M993" s="275" t="s">
        <v>97</v>
      </c>
      <c r="N993" s="256"/>
      <c r="O993" s="42"/>
      <c r="P993" s="42"/>
      <c r="Q993" s="42"/>
    </row>
  </sheetData>
  <mergeCells count="228">
    <mergeCell ref="A954:N954"/>
    <mergeCell ref="A952:N953"/>
    <mergeCell ref="B955:B956"/>
    <mergeCell ref="A955:A956"/>
    <mergeCell ref="M875:N875"/>
    <mergeCell ref="B842:N843"/>
    <mergeCell ref="C845:D845"/>
    <mergeCell ref="E845:F845"/>
    <mergeCell ref="G35:H35"/>
    <mergeCell ref="I35:J35"/>
    <mergeCell ref="K35:L35"/>
    <mergeCell ref="M35:N35"/>
    <mergeCell ref="B903:P904"/>
    <mergeCell ref="C815:D815"/>
    <mergeCell ref="E815:F815"/>
    <mergeCell ref="G815:H815"/>
    <mergeCell ref="I815:J815"/>
    <mergeCell ref="K815:L815"/>
    <mergeCell ref="M815:N815"/>
    <mergeCell ref="B782:N783"/>
    <mergeCell ref="C785:D785"/>
    <mergeCell ref="E785:F785"/>
    <mergeCell ref="G785:H785"/>
    <mergeCell ref="I785:J785"/>
    <mergeCell ref="K785:L785"/>
    <mergeCell ref="M785:N785"/>
    <mergeCell ref="B752:N753"/>
    <mergeCell ref="C906:D906"/>
    <mergeCell ref="E906:F906"/>
    <mergeCell ref="G906:H906"/>
    <mergeCell ref="I906:J906"/>
    <mergeCell ref="K906:L906"/>
    <mergeCell ref="M906:N906"/>
    <mergeCell ref="B92:N93"/>
    <mergeCell ref="C95:D95"/>
    <mergeCell ref="E95:F95"/>
    <mergeCell ref="G95:H95"/>
    <mergeCell ref="I95:J95"/>
    <mergeCell ref="K95:L95"/>
    <mergeCell ref="M95:N95"/>
    <mergeCell ref="B872:N873"/>
    <mergeCell ref="C875:D875"/>
    <mergeCell ref="E875:F875"/>
    <mergeCell ref="G875:H875"/>
    <mergeCell ref="I875:J875"/>
    <mergeCell ref="K875:L875"/>
    <mergeCell ref="G845:H845"/>
    <mergeCell ref="I845:J845"/>
    <mergeCell ref="K845:L845"/>
    <mergeCell ref="M845:N845"/>
    <mergeCell ref="B812:N813"/>
    <mergeCell ref="E755:F755"/>
    <mergeCell ref="G755:H755"/>
    <mergeCell ref="I755:J755"/>
    <mergeCell ref="K755:L755"/>
    <mergeCell ref="M755:N755"/>
    <mergeCell ref="B722:N723"/>
    <mergeCell ref="C725:D725"/>
    <mergeCell ref="E725:F725"/>
    <mergeCell ref="G725:H725"/>
    <mergeCell ref="I725:J725"/>
    <mergeCell ref="K725:L725"/>
    <mergeCell ref="M725:N725"/>
    <mergeCell ref="C755:D755"/>
    <mergeCell ref="B692:N693"/>
    <mergeCell ref="C695:D695"/>
    <mergeCell ref="E695:F695"/>
    <mergeCell ref="G695:H695"/>
    <mergeCell ref="I695:J695"/>
    <mergeCell ref="K695:L695"/>
    <mergeCell ref="M695:N695"/>
    <mergeCell ref="B662:N663"/>
    <mergeCell ref="C665:D665"/>
    <mergeCell ref="E665:F665"/>
    <mergeCell ref="G665:H665"/>
    <mergeCell ref="I665:J665"/>
    <mergeCell ref="K665:L665"/>
    <mergeCell ref="M665:N665"/>
    <mergeCell ref="B632:N633"/>
    <mergeCell ref="C635:D635"/>
    <mergeCell ref="E635:F635"/>
    <mergeCell ref="G635:H635"/>
    <mergeCell ref="I635:J635"/>
    <mergeCell ref="K635:L635"/>
    <mergeCell ref="M635:N635"/>
    <mergeCell ref="B602:N603"/>
    <mergeCell ref="C605:D605"/>
    <mergeCell ref="E605:F605"/>
    <mergeCell ref="G605:H605"/>
    <mergeCell ref="I605:J605"/>
    <mergeCell ref="K605:L605"/>
    <mergeCell ref="M605:N605"/>
    <mergeCell ref="B572:N573"/>
    <mergeCell ref="C575:D575"/>
    <mergeCell ref="E575:F575"/>
    <mergeCell ref="G575:H575"/>
    <mergeCell ref="I575:J575"/>
    <mergeCell ref="K575:L575"/>
    <mergeCell ref="M575:N575"/>
    <mergeCell ref="B542:N543"/>
    <mergeCell ref="C545:D545"/>
    <mergeCell ref="E545:F545"/>
    <mergeCell ref="G545:H545"/>
    <mergeCell ref="I545:J545"/>
    <mergeCell ref="K545:L545"/>
    <mergeCell ref="M545:N545"/>
    <mergeCell ref="B512:N513"/>
    <mergeCell ref="C515:D515"/>
    <mergeCell ref="E515:F515"/>
    <mergeCell ref="G515:H515"/>
    <mergeCell ref="I515:J515"/>
    <mergeCell ref="K515:L515"/>
    <mergeCell ref="M515:N515"/>
    <mergeCell ref="B482:N483"/>
    <mergeCell ref="C485:D485"/>
    <mergeCell ref="E485:F485"/>
    <mergeCell ref="G485:H485"/>
    <mergeCell ref="I485:J485"/>
    <mergeCell ref="K485:L485"/>
    <mergeCell ref="M485:N485"/>
    <mergeCell ref="B452:N453"/>
    <mergeCell ref="C455:D455"/>
    <mergeCell ref="E455:F455"/>
    <mergeCell ref="G455:H455"/>
    <mergeCell ref="I455:J455"/>
    <mergeCell ref="K455:L455"/>
    <mergeCell ref="M455:N455"/>
    <mergeCell ref="B422:N423"/>
    <mergeCell ref="C425:D425"/>
    <mergeCell ref="E425:F425"/>
    <mergeCell ref="G425:H425"/>
    <mergeCell ref="I425:J425"/>
    <mergeCell ref="K425:L425"/>
    <mergeCell ref="M425:N425"/>
    <mergeCell ref="B392:N393"/>
    <mergeCell ref="C395:D395"/>
    <mergeCell ref="E395:F395"/>
    <mergeCell ref="G395:H395"/>
    <mergeCell ref="I395:J395"/>
    <mergeCell ref="K395:L395"/>
    <mergeCell ref="M395:N395"/>
    <mergeCell ref="B362:N363"/>
    <mergeCell ref="C365:D365"/>
    <mergeCell ref="E365:F365"/>
    <mergeCell ref="G365:H365"/>
    <mergeCell ref="I365:J365"/>
    <mergeCell ref="K365:L365"/>
    <mergeCell ref="M365:N365"/>
    <mergeCell ref="B332:N333"/>
    <mergeCell ref="C335:D335"/>
    <mergeCell ref="E335:F335"/>
    <mergeCell ref="G335:H335"/>
    <mergeCell ref="I335:J335"/>
    <mergeCell ref="K335:L335"/>
    <mergeCell ref="M335:N335"/>
    <mergeCell ref="B302:N303"/>
    <mergeCell ref="C305:D305"/>
    <mergeCell ref="E305:F305"/>
    <mergeCell ref="G305:H305"/>
    <mergeCell ref="I305:J305"/>
    <mergeCell ref="K305:L305"/>
    <mergeCell ref="M305:N305"/>
    <mergeCell ref="B272:N273"/>
    <mergeCell ref="C275:D275"/>
    <mergeCell ref="E275:F275"/>
    <mergeCell ref="G275:H275"/>
    <mergeCell ref="I275:J275"/>
    <mergeCell ref="K275:L275"/>
    <mergeCell ref="M275:N275"/>
    <mergeCell ref="G245:H245"/>
    <mergeCell ref="I245:J245"/>
    <mergeCell ref="K245:L245"/>
    <mergeCell ref="M245:N245"/>
    <mergeCell ref="B212:N213"/>
    <mergeCell ref="C215:D215"/>
    <mergeCell ref="E215:F215"/>
    <mergeCell ref="G215:H215"/>
    <mergeCell ref="I215:J215"/>
    <mergeCell ref="K215:L215"/>
    <mergeCell ref="M215:N215"/>
    <mergeCell ref="M125:N125"/>
    <mergeCell ref="C955:D955"/>
    <mergeCell ref="E955:F955"/>
    <mergeCell ref="G955:H955"/>
    <mergeCell ref="I955:J955"/>
    <mergeCell ref="K955:L955"/>
    <mergeCell ref="M955:N955"/>
    <mergeCell ref="B182:N183"/>
    <mergeCell ref="C185:D185"/>
    <mergeCell ref="E185:F185"/>
    <mergeCell ref="G185:H185"/>
    <mergeCell ref="I185:J185"/>
    <mergeCell ref="K185:L185"/>
    <mergeCell ref="M185:N185"/>
    <mergeCell ref="B152:N153"/>
    <mergeCell ref="C155:D155"/>
    <mergeCell ref="E155:F155"/>
    <mergeCell ref="G155:H155"/>
    <mergeCell ref="I155:J155"/>
    <mergeCell ref="K155:L155"/>
    <mergeCell ref="M155:N155"/>
    <mergeCell ref="B242:N243"/>
    <mergeCell ref="C245:D245"/>
    <mergeCell ref="E245:F245"/>
    <mergeCell ref="A951:N951"/>
    <mergeCell ref="M5:N5"/>
    <mergeCell ref="B2:N3"/>
    <mergeCell ref="G5:H5"/>
    <mergeCell ref="K5:L5"/>
    <mergeCell ref="I5:J5"/>
    <mergeCell ref="C5:D5"/>
    <mergeCell ref="E5:F5"/>
    <mergeCell ref="B62:N63"/>
    <mergeCell ref="C65:D65"/>
    <mergeCell ref="E65:F65"/>
    <mergeCell ref="G65:H65"/>
    <mergeCell ref="I65:J65"/>
    <mergeCell ref="K65:L65"/>
    <mergeCell ref="M65:N65"/>
    <mergeCell ref="B32:N33"/>
    <mergeCell ref="C35:D35"/>
    <mergeCell ref="E35:F35"/>
    <mergeCell ref="B122:N123"/>
    <mergeCell ref="C125:D125"/>
    <mergeCell ref="E125:F125"/>
    <mergeCell ref="G125:H125"/>
    <mergeCell ref="I125:J125"/>
    <mergeCell ref="K125:L125"/>
  </mergeCells>
  <phoneticPr fontId="0" type="noConversion"/>
  <printOptions horizontalCentered="1"/>
  <pageMargins left="0.24" right="0.56000000000000005" top="1.2" bottom="0.37" header="0.44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2022-02-17T08:03:24Z</cp:lastPrinted>
  <dcterms:created xsi:type="dcterms:W3CDTF">1999-09-08T05:24:27Z</dcterms:created>
  <dcterms:modified xsi:type="dcterms:W3CDTF">2022-02-17T08:03:42Z</dcterms:modified>
</cp:coreProperties>
</file>