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0" yWindow="0" windowWidth="21264" windowHeight="7680"/>
  </bookViews>
  <sheets>
    <sheet name="sheet1" sheetId="1" r:id="rId1"/>
  </sheets>
  <definedNames>
    <definedName name="\D">sheet1!#REF!</definedName>
    <definedName name="\I">sheet1!#REF!</definedName>
    <definedName name="_xlnm.Print_Area" localSheetId="0">sheet1!$A$1:$W$41</definedName>
  </definedNames>
  <calcPr calcId="162913"/>
</workbook>
</file>

<file path=xl/calcChain.xml><?xml version="1.0" encoding="utf-8"?>
<calcChain xmlns="http://schemas.openxmlformats.org/spreadsheetml/2006/main">
  <c r="F40" i="1" l="1"/>
  <c r="E40" i="1"/>
  <c r="F39" i="1"/>
  <c r="E39" i="1"/>
  <c r="F36" i="1"/>
  <c r="E36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O9" i="1" l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1" i="1"/>
  <c r="P21" i="1"/>
  <c r="O22" i="1"/>
  <c r="P22" i="1"/>
  <c r="O23" i="1"/>
  <c r="P23" i="1"/>
  <c r="O24" i="1"/>
  <c r="P24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7" i="1"/>
  <c r="P37" i="1"/>
  <c r="O38" i="1"/>
  <c r="P38" i="1"/>
  <c r="P8" i="1"/>
  <c r="O8" i="1"/>
  <c r="H36" i="1" l="1"/>
  <c r="G36" i="1"/>
  <c r="H39" i="1" l="1"/>
  <c r="H40" i="1" s="1"/>
  <c r="G39" i="1"/>
  <c r="G40" i="1" s="1"/>
  <c r="Q9" i="1" l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R19" i="1"/>
  <c r="Q21" i="1"/>
  <c r="R21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7" i="1"/>
  <c r="R37" i="1"/>
  <c r="Q38" i="1"/>
  <c r="R38" i="1"/>
  <c r="R8" i="1"/>
  <c r="Q8" i="1"/>
  <c r="J36" i="1" l="1"/>
  <c r="I36" i="1"/>
  <c r="I39" i="1" l="1"/>
  <c r="Q36" i="1"/>
  <c r="O36" i="1" s="1"/>
  <c r="J39" i="1"/>
  <c r="R36" i="1"/>
  <c r="P36" i="1" s="1"/>
  <c r="K36" i="1"/>
  <c r="K39" i="1" s="1"/>
  <c r="L36" i="1"/>
  <c r="M36" i="1"/>
  <c r="N36" i="1"/>
  <c r="N39" i="1" s="1"/>
  <c r="M39" i="1" l="1"/>
  <c r="M40" i="1" s="1"/>
  <c r="L39" i="1"/>
  <c r="J40" i="1"/>
  <c r="R40" i="1" s="1"/>
  <c r="P40" i="1" s="1"/>
  <c r="R39" i="1"/>
  <c r="P39" i="1" s="1"/>
  <c r="I40" i="1"/>
  <c r="Q40" i="1" s="1"/>
  <c r="O40" i="1" s="1"/>
  <c r="Q39" i="1"/>
  <c r="O39" i="1" s="1"/>
  <c r="N40" i="1"/>
  <c r="L40" i="1"/>
  <c r="K40" i="1"/>
  <c r="C20" i="1" l="1"/>
  <c r="D20" i="1"/>
  <c r="C36" i="1"/>
  <c r="D36" i="1"/>
  <c r="S36" i="1"/>
  <c r="T36" i="1"/>
  <c r="C39" i="1"/>
  <c r="D39" i="1"/>
  <c r="T39" i="1" l="1"/>
  <c r="T40" i="1" s="1"/>
  <c r="S39" i="1"/>
  <c r="S40" i="1" s="1"/>
  <c r="C40" i="1"/>
  <c r="D40" i="1"/>
</calcChain>
</file>

<file path=xl/sharedStrings.xml><?xml version="1.0" encoding="utf-8"?>
<sst xmlns="http://schemas.openxmlformats.org/spreadsheetml/2006/main" count="69" uniqueCount="53">
  <si>
    <t>Account</t>
  </si>
  <si>
    <t>Amount</t>
  </si>
  <si>
    <t>Name of Bank</t>
  </si>
  <si>
    <t>Total</t>
  </si>
  <si>
    <t>UCO BANK</t>
  </si>
  <si>
    <t xml:space="preserve">      BANKWISE PERFORMANCE UNDER GENERAL CREDIT CARD </t>
  </si>
  <si>
    <t>Sr.No.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</si>
  <si>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</si>
  <si>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</si>
  <si>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</si>
  <si>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</si>
  <si>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</si>
  <si>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</si>
  <si>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</si>
  <si>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</si>
  <si>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</si>
  <si>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</si>
  <si>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</si>
  <si>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</si>
  <si>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</si>
  <si>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</si>
  <si>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</si>
  <si>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</si>
  <si>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</si>
  <si>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</si>
  <si>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AU SMALL FINANCE BANK</t>
  </si>
  <si>
    <t>UJJIVAN SMALL FINANCE BANK</t>
  </si>
  <si>
    <t>JANA SMALL FINANCE BANK</t>
  </si>
  <si>
    <t>FEDERAL BANK</t>
  </si>
  <si>
    <t>PB. STATE COOPERATIVE BANK</t>
  </si>
  <si>
    <t>SLBC PUNJAB</t>
  </si>
  <si>
    <t xml:space="preserve"> </t>
  </si>
  <si>
    <t>GCC issued during the quarter (01.04.2020 to 30.06.2020)</t>
  </si>
  <si>
    <t>`</t>
  </si>
  <si>
    <t>GCC issued during the quarter (01.07.2020 to 30.09.2020)</t>
  </si>
  <si>
    <t>GCC issued during the quarter (01.01.2021 to 31.03.2021)</t>
  </si>
  <si>
    <t xml:space="preserve"> Amount in Lacs </t>
  </si>
  <si>
    <t>GCC issued during the quarter (01.04.2021 to 30.06.2021)</t>
  </si>
  <si>
    <t>RBL Bank</t>
  </si>
  <si>
    <t>GCC issued during the Year upto 30.09.2021</t>
  </si>
  <si>
    <t>GCC issued during the quarter (01.07.2021 to 30.09.2021)</t>
  </si>
  <si>
    <t>AXIS Bank</t>
  </si>
  <si>
    <t>BANDHAN Bank</t>
  </si>
  <si>
    <t>INDUSIND Bank</t>
  </si>
  <si>
    <t>Grand Total</t>
  </si>
  <si>
    <t>TOTAL SCHEDULE  COMMERCIAL BANK</t>
  </si>
  <si>
    <t>GCC issued during the quarter (01.10.2021 to 31.12.2021)</t>
  </si>
  <si>
    <t>GCC issued during the Year upto 31.12.2021</t>
  </si>
  <si>
    <t>Outstanding as on 31.12.2021</t>
  </si>
  <si>
    <t xml:space="preserve"> AS AT 31.12.2021</t>
  </si>
  <si>
    <t>Total Private &amp; Small Finance Bank</t>
  </si>
  <si>
    <t xml:space="preserve">Punjab Gramin Bank </t>
  </si>
  <si>
    <t xml:space="preserve"> Annexure 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</si>
</sst>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2"/>
      <name val="Helv"/>
    </font>
    <font>
      <sz val="12"/>
      <name val="Tahoma"/>
      <family val="2"/>
    </font>
    <font>
      <sz val="16"/>
      <name val="Tahoma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164" fontId="0" fillId="0" borderId="0"/>
  </cellStyleXfs>
  <cellXfs count="63">
    <xf numFmtId="164" fontId="0" fillId="0" borderId="0" xfId="0"/>
    <xf numFmtId="164" fontId="1" fillId="0" borderId="0" xfId="0" applyFont="1" applyFill="1" applyBorder="1"/>
    <xf numFmtId="164" fontId="1" fillId="0" borderId="0" xfId="0" applyFont="1" applyFill="1"/>
    <xf numFmtId="164" fontId="2" fillId="0" borderId="0" xfId="0" applyFont="1" applyFill="1"/>
    <xf numFmtId="164" fontId="0" fillId="0" borderId="0" xfId="0" applyFont="1" applyFill="1"/>
    <xf numFmtId="164" fontId="1" fillId="2" borderId="0" xfId="0" applyFont="1" applyFill="1"/>
    <xf numFmtId="164" fontId="2" fillId="2" borderId="0" xfId="0" applyNumberFormat="1" applyFont="1" applyFill="1" applyBorder="1" applyAlignment="1" applyProtection="1">
      <alignment horizontal="left"/>
    </xf>
    <xf numFmtId="164" fontId="3" fillId="2" borderId="0" xfId="0" applyFont="1" applyFill="1"/>
    <xf numFmtId="164" fontId="4" fillId="0" borderId="0" xfId="0" applyFont="1" applyFill="1" applyBorder="1"/>
    <xf numFmtId="164" fontId="4" fillId="0" borderId="0" xfId="0" applyFont="1" applyFill="1" applyBorder="1" applyAlignment="1">
      <alignment horizontal="center"/>
    </xf>
    <xf numFmtId="164" fontId="4" fillId="0" borderId="3" xfId="0" applyFont="1" applyFill="1" applyBorder="1"/>
    <xf numFmtId="164" fontId="4" fillId="0" borderId="13" xfId="0" applyFont="1" applyFill="1" applyBorder="1"/>
    <xf numFmtId="164" fontId="6" fillId="0" borderId="7" xfId="0" applyNumberFormat="1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/>
    <xf numFmtId="164" fontId="8" fillId="0" borderId="0" xfId="0" applyFont="1" applyFill="1" applyAlignment="1">
      <alignment horizontal="right"/>
    </xf>
    <xf numFmtId="164" fontId="4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5" xfId="0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7" fillId="0" borderId="18" xfId="0" applyFont="1" applyFill="1" applyBorder="1" applyAlignment="1">
      <alignment horizontal="center" vertical="center"/>
    </xf>
    <xf numFmtId="164" fontId="7" fillId="0" borderId="17" xfId="0" applyFont="1" applyFill="1" applyBorder="1" applyAlignment="1">
      <alignment horizontal="center" vertical="center"/>
    </xf>
    <xf numFmtId="164" fontId="6" fillId="0" borderId="28" xfId="0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Font="1" applyFill="1" applyBorder="1" applyAlignment="1">
      <alignment horizontal="center" vertical="center"/>
    </xf>
    <xf numFmtId="164" fontId="6" fillId="0" borderId="31" xfId="0" applyFont="1" applyFill="1" applyBorder="1" applyAlignment="1">
      <alignment horizontal="center" vertical="center"/>
    </xf>
    <xf numFmtId="164" fontId="6" fillId="0" borderId="19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24" xfId="0" applyFont="1" applyFill="1" applyBorder="1" applyAlignment="1">
      <alignment vertical="center"/>
    </xf>
    <xf numFmtId="164" fontId="7" fillId="0" borderId="14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/>
    </xf>
    <xf numFmtId="164" fontId="5" fillId="0" borderId="25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>
      <alignment horizontal="center" vertical="top"/>
    </xf>
    <xf numFmtId="164" fontId="4" fillId="0" borderId="21" xfId="0" applyFont="1" applyFill="1" applyBorder="1" applyAlignment="1"/>
    <xf numFmtId="164" fontId="4" fillId="0" borderId="20" xfId="0" applyFont="1" applyFill="1" applyBorder="1" applyAlignment="1"/>
    <xf numFmtId="164" fontId="5" fillId="0" borderId="22" xfId="0" applyFont="1" applyFill="1" applyBorder="1" applyAlignment="1">
      <alignment horizontal="center" vertical="top"/>
    </xf>
    <xf numFmtId="164" fontId="5" fillId="0" borderId="12" xfId="0" applyFont="1" applyFill="1" applyBorder="1" applyAlignment="1">
      <alignment horizontal="center" vertical="top"/>
    </xf>
    <xf numFmtId="164" fontId="6" fillId="0" borderId="10" xfId="0" applyFont="1" applyFill="1" applyBorder="1" applyAlignment="1">
      <alignment horizontal="right" vertical="center"/>
    </xf>
    <xf numFmtId="164" fontId="6" fillId="0" borderId="5" xfId="0" applyFont="1" applyFill="1" applyBorder="1" applyAlignment="1">
      <alignment horizontal="right" vertical="center"/>
    </xf>
    <xf numFmtId="164" fontId="5" fillId="0" borderId="23" xfId="0" applyFont="1" applyFill="1" applyBorder="1" applyAlignment="1">
      <alignment horizontal="center" vertical="center" wrapText="1"/>
    </xf>
    <xf numFmtId="164" fontId="5" fillId="0" borderId="14" xfId="0" applyFont="1" applyFill="1" applyBorder="1" applyAlignment="1">
      <alignment horizontal="center" vertical="center" wrapText="1"/>
    </xf>
    <xf numFmtId="164" fontId="5" fillId="0" borderId="2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5" fillId="0" borderId="25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9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6" fillId="0" borderId="2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A1:AB42"/>
  <sheetViews>
    <sheetView showGridLines="0" tabSelected="1" view="pageBreakPreview" zoomScale="50" zoomScaleNormal="100" zoomScaleSheetLayoutView="50" workbookViewId="0">
      <pane xSplit="2" ySplit="7" topLeftCell="E14" activePane="bottomRight" state="frozen"/>
      <selection pane="topRight" activeCell="B1" sqref="B1"/>
      <selection pane="bottomLeft" activeCell="A9" sqref="A9"/>
      <selection pane="bottomRight" activeCell="AD33" sqref="AD33"/>
    </sheetView>
  </sheetViews>
  <sheetFormatPr defaultColWidth="9.81640625" defaultRowHeight="409.6" customHeight="1" x14ac:dyDescent="0.25"/>
  <cols>
    <col min="1" max="1" width="11.54296875" style="18" customWidth="1"/>
    <col min="2" max="2" width="47.08984375" style="18" customWidth="1"/>
    <col min="3" max="3" width="16.81640625" style="19" hidden="1" customWidth="1"/>
    <col min="4" max="4" width="5.08984375" style="19" hidden="1" customWidth="1"/>
    <col min="5" max="5" width="17.08984375" style="19" customWidth="1"/>
    <col min="6" max="6" width="19.453125" style="19" customWidth="1"/>
    <col min="7" max="8" width="23.90625" style="19" hidden="1" customWidth="1"/>
    <col min="9" max="14" width="16.81640625" style="19" hidden="1" customWidth="1"/>
    <col min="15" max="16" width="16.81640625" style="19" customWidth="1"/>
    <col min="17" max="18" width="16.81640625" style="19" hidden="1" customWidth="1"/>
    <col min="19" max="20" width="16.81640625" style="19" customWidth="1"/>
    <col min="21" max="22" width="0" style="2" hidden="1" customWidth="1"/>
    <col min="23" max="16384" width="9.81640625" style="2"/>
  </cols>
  <sheetData>
    <row r="1" spans="1:28" ht="28.2" customHeight="1" x14ac:dyDescent="0.4">
      <c r="A1" s="8"/>
      <c r="B1" s="42" t="s">
        <v>52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8" ht="16.5" customHeight="1" thickBot="1" x14ac:dyDescent="0.3">
      <c r="A2" s="8"/>
      <c r="B2" s="8"/>
      <c r="C2" s="9" t="s">
        <v>33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8" ht="28.2" customHeight="1" x14ac:dyDescent="0.25">
      <c r="A3" s="45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8" ht="28.2" customHeight="1" thickBot="1" x14ac:dyDescent="0.3">
      <c r="A4" s="10"/>
      <c r="B4" s="48" t="s">
        <v>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8" ht="28.2" customHeight="1" thickBot="1" x14ac:dyDescent="0.3">
      <c r="A5" s="11"/>
      <c r="B5" s="50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1"/>
    </row>
    <row r="6" spans="1:28" ht="101.4" customHeight="1" thickBot="1" x14ac:dyDescent="0.35">
      <c r="A6" s="54" t="s">
        <v>6</v>
      </c>
      <c r="B6" s="52" t="s">
        <v>2</v>
      </c>
      <c r="C6" s="43" t="s">
        <v>32</v>
      </c>
      <c r="D6" s="44"/>
      <c r="E6" s="43" t="s">
        <v>46</v>
      </c>
      <c r="F6" s="44"/>
      <c r="G6" s="43" t="s">
        <v>40</v>
      </c>
      <c r="H6" s="44"/>
      <c r="I6" s="43" t="s">
        <v>37</v>
      </c>
      <c r="J6" s="44"/>
      <c r="K6" s="43" t="s">
        <v>35</v>
      </c>
      <c r="L6" s="44"/>
      <c r="M6" s="43" t="s">
        <v>34</v>
      </c>
      <c r="N6" s="44"/>
      <c r="O6" s="43" t="s">
        <v>47</v>
      </c>
      <c r="P6" s="44"/>
      <c r="Q6" s="43" t="s">
        <v>39</v>
      </c>
      <c r="R6" s="44"/>
      <c r="S6" s="43" t="s">
        <v>48</v>
      </c>
      <c r="T6" s="44"/>
      <c r="AB6" s="4"/>
    </row>
    <row r="7" spans="1:28" ht="28.2" customHeight="1" thickBot="1" x14ac:dyDescent="0.3">
      <c r="A7" s="55"/>
      <c r="B7" s="53"/>
      <c r="C7" s="15" t="s">
        <v>0</v>
      </c>
      <c r="D7" s="20" t="s">
        <v>1</v>
      </c>
      <c r="E7" s="15" t="s">
        <v>0</v>
      </c>
      <c r="F7" s="20" t="s">
        <v>1</v>
      </c>
      <c r="G7" s="15" t="s">
        <v>0</v>
      </c>
      <c r="H7" s="20" t="s">
        <v>1</v>
      </c>
      <c r="I7" s="15" t="s">
        <v>0</v>
      </c>
      <c r="J7" s="20" t="s">
        <v>1</v>
      </c>
      <c r="K7" s="15" t="s">
        <v>0</v>
      </c>
      <c r="L7" s="20" t="s">
        <v>1</v>
      </c>
      <c r="M7" s="15" t="s">
        <v>0</v>
      </c>
      <c r="N7" s="20" t="s">
        <v>1</v>
      </c>
      <c r="O7" s="15" t="s">
        <v>0</v>
      </c>
      <c r="P7" s="20" t="s">
        <v>1</v>
      </c>
      <c r="Q7" s="15" t="s">
        <v>0</v>
      </c>
      <c r="R7" s="20" t="s">
        <v>1</v>
      </c>
      <c r="S7" s="15" t="s">
        <v>0</v>
      </c>
      <c r="T7" s="20" t="s">
        <v>1</v>
      </c>
    </row>
    <row r="8" spans="1:28" s="5" customFormat="1" ht="47.4" customHeight="1" x14ac:dyDescent="0.25">
      <c r="A8" s="21">
        <v>1</v>
      </c>
      <c r="B8" s="22" t="s">
        <v>7</v>
      </c>
      <c r="C8" s="23">
        <v>157</v>
      </c>
      <c r="D8" s="23">
        <v>173</v>
      </c>
      <c r="E8" s="23">
        <v>512</v>
      </c>
      <c r="F8" s="23">
        <v>1236.75378</v>
      </c>
      <c r="G8" s="12">
        <v>452</v>
      </c>
      <c r="H8" s="24">
        <v>1053.137579</v>
      </c>
      <c r="I8" s="12">
        <v>242</v>
      </c>
      <c r="J8" s="24">
        <v>571</v>
      </c>
      <c r="K8" s="12">
        <v>317</v>
      </c>
      <c r="L8" s="24">
        <v>316</v>
      </c>
      <c r="M8" s="12">
        <v>317</v>
      </c>
      <c r="N8" s="24">
        <v>316</v>
      </c>
      <c r="O8" s="23">
        <f>E8+Q8</f>
        <v>1206</v>
      </c>
      <c r="P8" s="23">
        <f>F8+R8</f>
        <v>2860.8913590000002</v>
      </c>
      <c r="Q8" s="12">
        <f>I8+G8</f>
        <v>694</v>
      </c>
      <c r="R8" s="24">
        <f>J8+H8</f>
        <v>1624.137579</v>
      </c>
      <c r="S8" s="12">
        <v>13559</v>
      </c>
      <c r="T8" s="24">
        <v>16903.538458000003</v>
      </c>
      <c r="U8" s="5">
        <v>1294</v>
      </c>
      <c r="V8" s="5">
        <v>371</v>
      </c>
      <c r="W8" s="2" t="s">
        <v>31</v>
      </c>
    </row>
    <row r="9" spans="1:28" s="5" customFormat="1" ht="47.4" customHeight="1" x14ac:dyDescent="0.25">
      <c r="A9" s="25">
        <v>2</v>
      </c>
      <c r="B9" s="26" t="s">
        <v>15</v>
      </c>
      <c r="C9" s="23">
        <v>7</v>
      </c>
      <c r="D9" s="23">
        <v>3</v>
      </c>
      <c r="E9" s="23">
        <v>35</v>
      </c>
      <c r="F9" s="23">
        <v>87</v>
      </c>
      <c r="G9" s="27">
        <v>0</v>
      </c>
      <c r="H9" s="28">
        <v>0</v>
      </c>
      <c r="I9" s="27">
        <v>14</v>
      </c>
      <c r="J9" s="28">
        <v>141.02500000000001</v>
      </c>
      <c r="K9" s="27">
        <v>0</v>
      </c>
      <c r="L9" s="28">
        <v>0</v>
      </c>
      <c r="M9" s="27">
        <v>349</v>
      </c>
      <c r="N9" s="28">
        <v>7</v>
      </c>
      <c r="O9" s="23">
        <f t="shared" ref="O9:O40" si="0">E9+Q9</f>
        <v>49</v>
      </c>
      <c r="P9" s="23">
        <f t="shared" ref="P9:P40" si="1">F9+R9</f>
        <v>228.02500000000001</v>
      </c>
      <c r="Q9" s="27">
        <f t="shared" ref="Q9:Q40" si="2">I9+G9</f>
        <v>14</v>
      </c>
      <c r="R9" s="28">
        <f t="shared" ref="R9:R40" si="3">J9+H9</f>
        <v>141.02500000000001</v>
      </c>
      <c r="S9" s="27">
        <v>727</v>
      </c>
      <c r="T9" s="28">
        <v>1606</v>
      </c>
      <c r="U9" s="5">
        <v>285</v>
      </c>
      <c r="V9" s="5">
        <v>79</v>
      </c>
      <c r="W9" s="2"/>
    </row>
    <row r="10" spans="1:28" s="5" customFormat="1" ht="47.4" customHeight="1" x14ac:dyDescent="0.25">
      <c r="A10" s="25">
        <v>3</v>
      </c>
      <c r="B10" s="26" t="s">
        <v>4</v>
      </c>
      <c r="C10" s="23">
        <v>56</v>
      </c>
      <c r="D10" s="23">
        <v>63</v>
      </c>
      <c r="E10" s="23">
        <v>57</v>
      </c>
      <c r="F10" s="23">
        <v>106</v>
      </c>
      <c r="G10" s="29">
        <v>51</v>
      </c>
      <c r="H10" s="28">
        <v>90</v>
      </c>
      <c r="I10" s="29">
        <v>48</v>
      </c>
      <c r="J10" s="28">
        <v>84</v>
      </c>
      <c r="K10" s="29">
        <v>0</v>
      </c>
      <c r="L10" s="28">
        <v>0</v>
      </c>
      <c r="M10" s="29">
        <v>0</v>
      </c>
      <c r="N10" s="28">
        <v>0</v>
      </c>
      <c r="O10" s="23">
        <f t="shared" si="0"/>
        <v>156</v>
      </c>
      <c r="P10" s="23">
        <f t="shared" si="1"/>
        <v>280</v>
      </c>
      <c r="Q10" s="29">
        <f t="shared" si="2"/>
        <v>99</v>
      </c>
      <c r="R10" s="28">
        <f t="shared" si="3"/>
        <v>174</v>
      </c>
      <c r="S10" s="29">
        <v>4305</v>
      </c>
      <c r="T10" s="28">
        <v>2608</v>
      </c>
      <c r="U10" s="5">
        <v>390</v>
      </c>
      <c r="V10" s="5">
        <v>96</v>
      </c>
      <c r="W10" s="2"/>
    </row>
    <row r="11" spans="1:28" s="5" customFormat="1" ht="47.4" customHeight="1" x14ac:dyDescent="0.25">
      <c r="A11" s="25">
        <v>4</v>
      </c>
      <c r="B11" s="26" t="s">
        <v>8</v>
      </c>
      <c r="C11" s="23">
        <v>0</v>
      </c>
      <c r="D11" s="23">
        <v>0</v>
      </c>
      <c r="E11" s="23">
        <v>0</v>
      </c>
      <c r="F11" s="23">
        <v>0</v>
      </c>
      <c r="G11" s="30">
        <v>0</v>
      </c>
      <c r="H11" s="31">
        <v>0</v>
      </c>
      <c r="I11" s="30">
        <v>0</v>
      </c>
      <c r="J11" s="31">
        <v>0</v>
      </c>
      <c r="K11" s="30">
        <v>62</v>
      </c>
      <c r="L11" s="31">
        <v>91</v>
      </c>
      <c r="M11" s="30">
        <v>0</v>
      </c>
      <c r="N11" s="31">
        <v>0</v>
      </c>
      <c r="O11" s="23">
        <f t="shared" si="0"/>
        <v>0</v>
      </c>
      <c r="P11" s="23">
        <f t="shared" si="1"/>
        <v>0</v>
      </c>
      <c r="Q11" s="30">
        <f t="shared" si="2"/>
        <v>0</v>
      </c>
      <c r="R11" s="31">
        <f t="shared" si="3"/>
        <v>0</v>
      </c>
      <c r="S11" s="30">
        <v>0</v>
      </c>
      <c r="T11" s="31">
        <v>0</v>
      </c>
      <c r="U11" s="5">
        <v>114</v>
      </c>
      <c r="V11" s="5">
        <v>28</v>
      </c>
      <c r="W11" s="2"/>
    </row>
    <row r="12" spans="1:28" s="5" customFormat="1" ht="47.4" customHeight="1" x14ac:dyDescent="0.25">
      <c r="A12" s="25">
        <v>5</v>
      </c>
      <c r="B12" s="26" t="s">
        <v>16</v>
      </c>
      <c r="C12" s="23">
        <v>0</v>
      </c>
      <c r="D12" s="23">
        <v>0</v>
      </c>
      <c r="E12" s="23">
        <v>0</v>
      </c>
      <c r="F12" s="23"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27">
        <v>0</v>
      </c>
      <c r="N12" s="28">
        <v>0</v>
      </c>
      <c r="O12" s="23">
        <f t="shared" si="0"/>
        <v>0</v>
      </c>
      <c r="P12" s="23">
        <f t="shared" si="1"/>
        <v>0</v>
      </c>
      <c r="Q12" s="27">
        <f t="shared" si="2"/>
        <v>0</v>
      </c>
      <c r="R12" s="28">
        <f t="shared" si="3"/>
        <v>0</v>
      </c>
      <c r="S12" s="27">
        <v>3</v>
      </c>
      <c r="T12" s="28">
        <v>1</v>
      </c>
      <c r="U12" s="5">
        <v>0</v>
      </c>
      <c r="V12" s="5">
        <v>0</v>
      </c>
      <c r="W12" s="2"/>
    </row>
    <row r="13" spans="1:28" s="5" customFormat="1" ht="47.4" customHeight="1" x14ac:dyDescent="0.25">
      <c r="A13" s="25">
        <v>6</v>
      </c>
      <c r="B13" s="26" t="s">
        <v>17</v>
      </c>
      <c r="C13" s="23">
        <v>0</v>
      </c>
      <c r="D13" s="23">
        <v>0</v>
      </c>
      <c r="E13" s="23">
        <v>0</v>
      </c>
      <c r="F13" s="23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3">
        <f t="shared" si="0"/>
        <v>0</v>
      </c>
      <c r="P13" s="23">
        <f t="shared" si="1"/>
        <v>0</v>
      </c>
      <c r="Q13" s="29">
        <f t="shared" si="2"/>
        <v>0</v>
      </c>
      <c r="R13" s="28">
        <f t="shared" si="3"/>
        <v>0</v>
      </c>
      <c r="S13" s="29">
        <v>0</v>
      </c>
      <c r="T13" s="28">
        <v>0</v>
      </c>
      <c r="U13" s="5">
        <v>0</v>
      </c>
      <c r="V13" s="5">
        <v>0</v>
      </c>
      <c r="W13" s="2"/>
    </row>
    <row r="14" spans="1:28" s="5" customFormat="1" ht="47.4" customHeight="1" x14ac:dyDescent="0.35">
      <c r="A14" s="25">
        <v>7</v>
      </c>
      <c r="B14" s="26" t="s">
        <v>9</v>
      </c>
      <c r="C14" s="23">
        <v>40</v>
      </c>
      <c r="D14" s="23">
        <v>12</v>
      </c>
      <c r="E14" s="23">
        <v>0</v>
      </c>
      <c r="F14" s="23">
        <v>0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7">
        <v>0</v>
      </c>
      <c r="N14" s="28">
        <v>0</v>
      </c>
      <c r="O14" s="23">
        <f t="shared" si="0"/>
        <v>0</v>
      </c>
      <c r="P14" s="23">
        <f t="shared" si="1"/>
        <v>0</v>
      </c>
      <c r="Q14" s="27">
        <f t="shared" si="2"/>
        <v>0</v>
      </c>
      <c r="R14" s="28">
        <f t="shared" si="3"/>
        <v>0</v>
      </c>
      <c r="S14" s="27">
        <v>0</v>
      </c>
      <c r="T14" s="28">
        <v>0</v>
      </c>
      <c r="U14" s="6">
        <v>0</v>
      </c>
      <c r="V14" s="5">
        <v>0</v>
      </c>
      <c r="W14" s="2"/>
    </row>
    <row r="15" spans="1:28" s="5" customFormat="1" ht="47.4" customHeight="1" x14ac:dyDescent="0.25">
      <c r="A15" s="25">
        <v>8</v>
      </c>
      <c r="B15" s="26" t="s">
        <v>10</v>
      </c>
      <c r="C15" s="23">
        <v>0</v>
      </c>
      <c r="D15" s="23">
        <v>0</v>
      </c>
      <c r="E15" s="23">
        <v>0</v>
      </c>
      <c r="F15" s="23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3">
        <f t="shared" si="0"/>
        <v>0</v>
      </c>
      <c r="P15" s="23">
        <f t="shared" si="1"/>
        <v>0</v>
      </c>
      <c r="Q15" s="29">
        <f t="shared" si="2"/>
        <v>0</v>
      </c>
      <c r="R15" s="28">
        <f t="shared" si="3"/>
        <v>0</v>
      </c>
      <c r="S15" s="29">
        <v>0</v>
      </c>
      <c r="T15" s="28">
        <v>0</v>
      </c>
      <c r="U15" s="5">
        <v>0</v>
      </c>
      <c r="V15" s="5">
        <v>0</v>
      </c>
      <c r="W15" s="2"/>
    </row>
    <row r="16" spans="1:28" s="5" customFormat="1" ht="47.4" customHeight="1" x14ac:dyDescent="0.25">
      <c r="A16" s="25">
        <v>9</v>
      </c>
      <c r="B16" s="26" t="s">
        <v>11</v>
      </c>
      <c r="C16" s="23">
        <v>2</v>
      </c>
      <c r="D16" s="23">
        <v>1</v>
      </c>
      <c r="E16" s="23">
        <v>0</v>
      </c>
      <c r="F16" s="23">
        <v>0</v>
      </c>
      <c r="G16" s="27">
        <v>0</v>
      </c>
      <c r="H16" s="28">
        <v>0</v>
      </c>
      <c r="I16" s="27">
        <v>0</v>
      </c>
      <c r="J16" s="28">
        <v>0</v>
      </c>
      <c r="K16" s="27">
        <v>0</v>
      </c>
      <c r="L16" s="28">
        <v>0</v>
      </c>
      <c r="M16" s="27">
        <v>2</v>
      </c>
      <c r="N16" s="28">
        <v>0.5</v>
      </c>
      <c r="O16" s="23">
        <f t="shared" si="0"/>
        <v>0</v>
      </c>
      <c r="P16" s="23">
        <f t="shared" si="1"/>
        <v>0</v>
      </c>
      <c r="Q16" s="27">
        <f t="shared" si="2"/>
        <v>0</v>
      </c>
      <c r="R16" s="28">
        <f t="shared" si="3"/>
        <v>0</v>
      </c>
      <c r="S16" s="27">
        <v>29</v>
      </c>
      <c r="T16" s="28">
        <v>5</v>
      </c>
      <c r="U16" s="5">
        <v>0</v>
      </c>
      <c r="V16" s="5">
        <v>0</v>
      </c>
      <c r="W16" s="2"/>
    </row>
    <row r="17" spans="1:23" s="5" customFormat="1" ht="47.4" customHeight="1" x14ac:dyDescent="0.25">
      <c r="A17" s="25">
        <v>10</v>
      </c>
      <c r="B17" s="26" t="s">
        <v>12</v>
      </c>
      <c r="C17" s="23">
        <v>49</v>
      </c>
      <c r="D17" s="23">
        <v>56</v>
      </c>
      <c r="E17" s="23">
        <v>114</v>
      </c>
      <c r="F17" s="23">
        <v>91</v>
      </c>
      <c r="G17" s="29">
        <v>114</v>
      </c>
      <c r="H17" s="28">
        <v>91</v>
      </c>
      <c r="I17" s="29">
        <v>120</v>
      </c>
      <c r="J17" s="28">
        <v>91</v>
      </c>
      <c r="K17" s="29">
        <v>120</v>
      </c>
      <c r="L17" s="28">
        <v>91</v>
      </c>
      <c r="M17" s="29">
        <v>46</v>
      </c>
      <c r="N17" s="28">
        <v>64</v>
      </c>
      <c r="O17" s="23">
        <f t="shared" si="0"/>
        <v>348</v>
      </c>
      <c r="P17" s="23">
        <f t="shared" si="1"/>
        <v>273</v>
      </c>
      <c r="Q17" s="29">
        <f t="shared" si="2"/>
        <v>234</v>
      </c>
      <c r="R17" s="28">
        <f t="shared" si="3"/>
        <v>182</v>
      </c>
      <c r="S17" s="29">
        <v>3794</v>
      </c>
      <c r="T17" s="28">
        <v>2387.3663999999999</v>
      </c>
      <c r="U17" s="5">
        <v>192</v>
      </c>
      <c r="V17" s="5">
        <v>63</v>
      </c>
      <c r="W17" s="2"/>
    </row>
    <row r="18" spans="1:23" s="5" customFormat="1" ht="47.4" customHeight="1" x14ac:dyDescent="0.25">
      <c r="A18" s="25">
        <v>11</v>
      </c>
      <c r="B18" s="26" t="s">
        <v>13</v>
      </c>
      <c r="C18" s="23">
        <v>0</v>
      </c>
      <c r="D18" s="23">
        <v>0</v>
      </c>
      <c r="E18" s="23">
        <v>0</v>
      </c>
      <c r="F18" s="23">
        <v>0</v>
      </c>
      <c r="G18" s="27">
        <v>0</v>
      </c>
      <c r="H18" s="28">
        <v>0</v>
      </c>
      <c r="I18" s="27">
        <v>0</v>
      </c>
      <c r="J18" s="28">
        <v>0</v>
      </c>
      <c r="K18" s="27">
        <v>3</v>
      </c>
      <c r="L18" s="28">
        <v>23</v>
      </c>
      <c r="M18" s="27">
        <v>8</v>
      </c>
      <c r="N18" s="28">
        <v>8</v>
      </c>
      <c r="O18" s="23">
        <f t="shared" si="0"/>
        <v>0</v>
      </c>
      <c r="P18" s="23">
        <f t="shared" si="1"/>
        <v>0</v>
      </c>
      <c r="Q18" s="27">
        <f t="shared" si="2"/>
        <v>0</v>
      </c>
      <c r="R18" s="28">
        <f t="shared" si="3"/>
        <v>0</v>
      </c>
      <c r="S18" s="27">
        <v>46</v>
      </c>
      <c r="T18" s="28">
        <v>126</v>
      </c>
      <c r="U18" s="5">
        <v>101</v>
      </c>
      <c r="V18" s="5">
        <v>31</v>
      </c>
      <c r="W18" s="2"/>
    </row>
    <row r="19" spans="1:23" s="5" customFormat="1" ht="47.4" customHeight="1" thickBot="1" x14ac:dyDescent="0.3">
      <c r="A19" s="32">
        <v>12</v>
      </c>
      <c r="B19" s="26" t="s">
        <v>14</v>
      </c>
      <c r="C19" s="23">
        <v>3</v>
      </c>
      <c r="D19" s="23">
        <v>2</v>
      </c>
      <c r="E19" s="23">
        <v>0</v>
      </c>
      <c r="F19" s="23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3</v>
      </c>
      <c r="N19" s="28">
        <v>1</v>
      </c>
      <c r="O19" s="23">
        <f t="shared" si="0"/>
        <v>0</v>
      </c>
      <c r="P19" s="23">
        <f t="shared" si="1"/>
        <v>0</v>
      </c>
      <c r="Q19" s="29">
        <v>0</v>
      </c>
      <c r="R19" s="28">
        <f t="shared" si="3"/>
        <v>0</v>
      </c>
      <c r="S19" s="29">
        <v>0</v>
      </c>
      <c r="T19" s="28">
        <v>0</v>
      </c>
      <c r="U19" s="5">
        <v>68</v>
      </c>
      <c r="V19" s="5">
        <v>17</v>
      </c>
      <c r="W19" s="2"/>
    </row>
    <row r="20" spans="1:23" s="3" customFormat="1" ht="47.4" customHeight="1" thickBot="1" x14ac:dyDescent="0.4">
      <c r="A20" s="14" t="s">
        <v>3</v>
      </c>
      <c r="B20" s="15"/>
      <c r="C20" s="14">
        <f t="shared" ref="C20:D20" si="4">SUM(C8:C19)</f>
        <v>314</v>
      </c>
      <c r="D20" s="15">
        <f t="shared" si="4"/>
        <v>310</v>
      </c>
      <c r="E20" s="14">
        <f>E19+E18+E17+E16+E15+E14+E13+E11+E12+E10+E9+E8</f>
        <v>718</v>
      </c>
      <c r="F20" s="14">
        <f t="shared" ref="F20:T20" si="5">F19+F18+F17+F16+F15+F14+F13+F11+F12+F10+F9+F8</f>
        <v>1520.75378</v>
      </c>
      <c r="G20" s="14">
        <f t="shared" si="5"/>
        <v>617</v>
      </c>
      <c r="H20" s="14">
        <f t="shared" si="5"/>
        <v>1234.137579</v>
      </c>
      <c r="I20" s="14">
        <f t="shared" si="5"/>
        <v>424</v>
      </c>
      <c r="J20" s="14">
        <f t="shared" si="5"/>
        <v>887.02499999999998</v>
      </c>
      <c r="K20" s="14">
        <f t="shared" si="5"/>
        <v>502</v>
      </c>
      <c r="L20" s="14">
        <f t="shared" si="5"/>
        <v>521</v>
      </c>
      <c r="M20" s="14">
        <f t="shared" si="5"/>
        <v>725</v>
      </c>
      <c r="N20" s="14">
        <f t="shared" si="5"/>
        <v>396.5</v>
      </c>
      <c r="O20" s="14">
        <f t="shared" si="5"/>
        <v>1759</v>
      </c>
      <c r="P20" s="14">
        <f t="shared" si="5"/>
        <v>3641.9163590000003</v>
      </c>
      <c r="Q20" s="14">
        <f t="shared" si="5"/>
        <v>1041</v>
      </c>
      <c r="R20" s="14">
        <f t="shared" si="5"/>
        <v>2121.1625789999998</v>
      </c>
      <c r="S20" s="14">
        <f t="shared" si="5"/>
        <v>22463</v>
      </c>
      <c r="T20" s="15">
        <f t="shared" si="5"/>
        <v>23636.904858000002</v>
      </c>
      <c r="U20" s="3">
        <v>3382</v>
      </c>
      <c r="V20" s="3">
        <v>920.62999999999988</v>
      </c>
    </row>
    <row r="21" spans="1:23" s="5" customFormat="1" ht="47.4" customHeight="1" x14ac:dyDescent="0.25">
      <c r="A21" s="33">
        <v>13</v>
      </c>
      <c r="B21" s="34" t="s">
        <v>18</v>
      </c>
      <c r="C21" s="23">
        <v>0</v>
      </c>
      <c r="D21" s="23">
        <v>0</v>
      </c>
      <c r="E21" s="23">
        <v>0</v>
      </c>
      <c r="F21" s="23">
        <v>0</v>
      </c>
      <c r="G21" s="30">
        <v>0</v>
      </c>
      <c r="H21" s="35">
        <v>0</v>
      </c>
      <c r="I21" s="30">
        <v>1</v>
      </c>
      <c r="J21" s="35">
        <v>3</v>
      </c>
      <c r="K21" s="30">
        <v>1</v>
      </c>
      <c r="L21" s="35">
        <v>3</v>
      </c>
      <c r="M21" s="30">
        <v>0</v>
      </c>
      <c r="N21" s="35">
        <v>0</v>
      </c>
      <c r="O21" s="23">
        <f t="shared" si="0"/>
        <v>1</v>
      </c>
      <c r="P21" s="23">
        <f t="shared" si="1"/>
        <v>3</v>
      </c>
      <c r="Q21" s="30">
        <f t="shared" si="2"/>
        <v>1</v>
      </c>
      <c r="R21" s="35">
        <f t="shared" si="3"/>
        <v>3</v>
      </c>
      <c r="S21" s="36">
        <v>19</v>
      </c>
      <c r="T21" s="37">
        <v>48</v>
      </c>
      <c r="U21" s="5">
        <v>4</v>
      </c>
      <c r="V21" s="5">
        <v>2</v>
      </c>
      <c r="W21" s="2"/>
    </row>
    <row r="22" spans="1:23" s="5" customFormat="1" ht="47.4" customHeight="1" x14ac:dyDescent="0.25">
      <c r="A22" s="25">
        <v>14</v>
      </c>
      <c r="B22" s="38" t="s">
        <v>19</v>
      </c>
      <c r="C22" s="23">
        <v>0</v>
      </c>
      <c r="D22" s="23">
        <v>0</v>
      </c>
      <c r="E22" s="23">
        <v>0</v>
      </c>
      <c r="F22" s="23">
        <v>0</v>
      </c>
      <c r="G22" s="29">
        <v>2</v>
      </c>
      <c r="H22" s="28">
        <v>0.75</v>
      </c>
      <c r="I22" s="29">
        <v>12</v>
      </c>
      <c r="J22" s="28">
        <v>4.95</v>
      </c>
      <c r="K22" s="29">
        <v>12</v>
      </c>
      <c r="L22" s="28">
        <v>0.35000000000000003</v>
      </c>
      <c r="M22" s="29">
        <v>0</v>
      </c>
      <c r="N22" s="28">
        <v>0</v>
      </c>
      <c r="O22" s="23">
        <f t="shared" si="0"/>
        <v>15</v>
      </c>
      <c r="P22" s="23">
        <f t="shared" si="1"/>
        <v>7</v>
      </c>
      <c r="Q22" s="29">
        <v>15</v>
      </c>
      <c r="R22" s="28">
        <v>7</v>
      </c>
      <c r="S22" s="29">
        <v>1053</v>
      </c>
      <c r="T22" s="39">
        <v>171</v>
      </c>
      <c r="U22" s="5">
        <v>0</v>
      </c>
      <c r="V22" s="5">
        <v>0</v>
      </c>
      <c r="W22" s="2"/>
    </row>
    <row r="23" spans="1:23" s="5" customFormat="1" ht="47.4" customHeight="1" x14ac:dyDescent="0.25">
      <c r="A23" s="33">
        <v>15</v>
      </c>
      <c r="B23" s="38" t="s">
        <v>20</v>
      </c>
      <c r="C23" s="23">
        <v>0</v>
      </c>
      <c r="D23" s="23">
        <v>0</v>
      </c>
      <c r="E23" s="23">
        <v>0</v>
      </c>
      <c r="F23" s="23">
        <v>0</v>
      </c>
      <c r="G23" s="30">
        <v>0</v>
      </c>
      <c r="H23" s="31">
        <v>0</v>
      </c>
      <c r="I23" s="30">
        <v>0</v>
      </c>
      <c r="J23" s="31">
        <v>0</v>
      </c>
      <c r="K23" s="30">
        <v>2</v>
      </c>
      <c r="L23" s="31">
        <v>0.5</v>
      </c>
      <c r="M23" s="30">
        <v>2</v>
      </c>
      <c r="N23" s="31">
        <v>1</v>
      </c>
      <c r="O23" s="23">
        <f t="shared" si="0"/>
        <v>0</v>
      </c>
      <c r="P23" s="23">
        <f t="shared" si="1"/>
        <v>0</v>
      </c>
      <c r="Q23" s="30">
        <f t="shared" si="2"/>
        <v>0</v>
      </c>
      <c r="R23" s="31">
        <f t="shared" si="3"/>
        <v>0</v>
      </c>
      <c r="S23" s="29">
        <v>728</v>
      </c>
      <c r="T23" s="39">
        <v>125</v>
      </c>
      <c r="U23" s="5">
        <v>179</v>
      </c>
      <c r="V23" s="5">
        <v>44</v>
      </c>
      <c r="W23" s="2"/>
    </row>
    <row r="24" spans="1:23" s="7" customFormat="1" ht="47.4" customHeight="1" x14ac:dyDescent="0.25">
      <c r="A24" s="25">
        <v>16</v>
      </c>
      <c r="B24" s="38" t="s">
        <v>21</v>
      </c>
      <c r="C24" s="23">
        <v>10057</v>
      </c>
      <c r="D24" s="23">
        <v>334459</v>
      </c>
      <c r="E24" s="23">
        <v>0</v>
      </c>
      <c r="F24" s="23">
        <v>0</v>
      </c>
      <c r="G24" s="27">
        <v>1410</v>
      </c>
      <c r="H24" s="28">
        <v>1061</v>
      </c>
      <c r="I24" s="27">
        <v>0</v>
      </c>
      <c r="J24" s="28">
        <v>0</v>
      </c>
      <c r="K24" s="27">
        <v>16553</v>
      </c>
      <c r="L24" s="28">
        <v>73490</v>
      </c>
      <c r="M24" s="27">
        <v>4720</v>
      </c>
      <c r="N24" s="28">
        <v>37919</v>
      </c>
      <c r="O24" s="23">
        <f t="shared" si="0"/>
        <v>1410</v>
      </c>
      <c r="P24" s="23">
        <f t="shared" si="1"/>
        <v>1061</v>
      </c>
      <c r="Q24" s="27">
        <f t="shared" si="2"/>
        <v>1410</v>
      </c>
      <c r="R24" s="28">
        <f t="shared" si="3"/>
        <v>1061</v>
      </c>
      <c r="S24" s="29">
        <v>29127</v>
      </c>
      <c r="T24" s="39">
        <v>634259.61061369989</v>
      </c>
      <c r="U24" s="7">
        <v>0</v>
      </c>
      <c r="V24" s="7">
        <v>0</v>
      </c>
      <c r="W24" s="62"/>
    </row>
    <row r="25" spans="1:23" s="5" customFormat="1" ht="47.4" customHeight="1" x14ac:dyDescent="0.25">
      <c r="A25" s="33">
        <v>17</v>
      </c>
      <c r="B25" s="38" t="s">
        <v>22</v>
      </c>
      <c r="C25" s="23">
        <v>0</v>
      </c>
      <c r="D25" s="23">
        <v>0</v>
      </c>
      <c r="E25" s="23">
        <v>0</v>
      </c>
      <c r="F25" s="23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3">
        <v>0</v>
      </c>
      <c r="P25" s="23">
        <f t="shared" si="1"/>
        <v>0</v>
      </c>
      <c r="Q25" s="29">
        <f t="shared" si="2"/>
        <v>0</v>
      </c>
      <c r="R25" s="28">
        <f t="shared" si="3"/>
        <v>0</v>
      </c>
      <c r="S25" s="29">
        <v>0</v>
      </c>
      <c r="T25" s="39">
        <v>0</v>
      </c>
      <c r="U25" s="5">
        <v>0</v>
      </c>
      <c r="V25" s="5">
        <v>0</v>
      </c>
      <c r="W25" s="2"/>
    </row>
    <row r="26" spans="1:23" s="5" customFormat="1" ht="47.4" customHeight="1" x14ac:dyDescent="0.25">
      <c r="A26" s="25">
        <v>18</v>
      </c>
      <c r="B26" s="38" t="s">
        <v>23</v>
      </c>
      <c r="C26" s="23">
        <v>0</v>
      </c>
      <c r="D26" s="23">
        <v>0</v>
      </c>
      <c r="E26" s="23">
        <v>0</v>
      </c>
      <c r="F26" s="23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3">
        <f t="shared" si="0"/>
        <v>0</v>
      </c>
      <c r="P26" s="23">
        <f t="shared" si="1"/>
        <v>0</v>
      </c>
      <c r="Q26" s="27">
        <f t="shared" si="2"/>
        <v>0</v>
      </c>
      <c r="R26" s="28">
        <f t="shared" si="3"/>
        <v>0</v>
      </c>
      <c r="S26" s="29">
        <v>2078</v>
      </c>
      <c r="T26" s="39">
        <v>2</v>
      </c>
      <c r="U26" s="5">
        <v>0</v>
      </c>
      <c r="V26" s="5">
        <v>0</v>
      </c>
      <c r="W26" s="2"/>
    </row>
    <row r="27" spans="1:23" s="5" customFormat="1" ht="47.4" customHeight="1" x14ac:dyDescent="0.25">
      <c r="A27" s="33">
        <v>19</v>
      </c>
      <c r="B27" s="38" t="s">
        <v>24</v>
      </c>
      <c r="C27" s="23">
        <v>0</v>
      </c>
      <c r="D27" s="23">
        <v>0</v>
      </c>
      <c r="E27" s="23">
        <v>0</v>
      </c>
      <c r="F27" s="23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3">
        <f t="shared" si="0"/>
        <v>0</v>
      </c>
      <c r="P27" s="23">
        <f t="shared" si="1"/>
        <v>0</v>
      </c>
      <c r="Q27" s="29">
        <f t="shared" si="2"/>
        <v>0</v>
      </c>
      <c r="R27" s="28">
        <f t="shared" si="3"/>
        <v>0</v>
      </c>
      <c r="S27" s="29">
        <v>0</v>
      </c>
      <c r="T27" s="39">
        <v>0</v>
      </c>
      <c r="U27" s="5">
        <v>0</v>
      </c>
      <c r="V27" s="5">
        <v>0</v>
      </c>
      <c r="W27" s="2"/>
    </row>
    <row r="28" spans="1:23" s="5" customFormat="1" ht="47.4" customHeight="1" x14ac:dyDescent="0.25">
      <c r="A28" s="25">
        <v>20</v>
      </c>
      <c r="B28" s="38" t="s">
        <v>41</v>
      </c>
      <c r="C28" s="23">
        <v>0</v>
      </c>
      <c r="D28" s="23">
        <v>0</v>
      </c>
      <c r="E28" s="23">
        <v>0</v>
      </c>
      <c r="F28" s="23">
        <v>0</v>
      </c>
      <c r="G28" s="27">
        <v>0</v>
      </c>
      <c r="H28" s="28">
        <v>0</v>
      </c>
      <c r="I28" s="27">
        <v>0</v>
      </c>
      <c r="J28" s="28">
        <v>0</v>
      </c>
      <c r="K28" s="27">
        <v>0</v>
      </c>
      <c r="L28" s="28">
        <v>0</v>
      </c>
      <c r="M28" s="27">
        <v>0</v>
      </c>
      <c r="N28" s="28">
        <v>0</v>
      </c>
      <c r="O28" s="23">
        <f t="shared" si="0"/>
        <v>0</v>
      </c>
      <c r="P28" s="23">
        <f t="shared" si="1"/>
        <v>0</v>
      </c>
      <c r="Q28" s="27">
        <f t="shared" si="2"/>
        <v>0</v>
      </c>
      <c r="R28" s="28">
        <f t="shared" si="3"/>
        <v>0</v>
      </c>
      <c r="S28" s="29">
        <v>0</v>
      </c>
      <c r="T28" s="39">
        <v>0</v>
      </c>
      <c r="U28" s="5">
        <v>0</v>
      </c>
      <c r="V28" s="5">
        <v>0</v>
      </c>
      <c r="W28" s="2"/>
    </row>
    <row r="29" spans="1:23" s="5" customFormat="1" ht="47.4" customHeight="1" x14ac:dyDescent="0.25">
      <c r="A29" s="33">
        <v>21</v>
      </c>
      <c r="B29" s="38" t="s">
        <v>42</v>
      </c>
      <c r="C29" s="23">
        <v>0</v>
      </c>
      <c r="D29" s="23">
        <v>0</v>
      </c>
      <c r="E29" s="23">
        <v>0</v>
      </c>
      <c r="F29" s="23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3">
        <f t="shared" si="0"/>
        <v>0</v>
      </c>
      <c r="P29" s="23">
        <f t="shared" si="1"/>
        <v>0</v>
      </c>
      <c r="Q29" s="29">
        <f t="shared" si="2"/>
        <v>0</v>
      </c>
      <c r="R29" s="28">
        <f t="shared" si="3"/>
        <v>0</v>
      </c>
      <c r="S29" s="29">
        <v>0</v>
      </c>
      <c r="T29" s="39">
        <v>0</v>
      </c>
      <c r="W29" s="2"/>
    </row>
    <row r="30" spans="1:23" s="5" customFormat="1" ht="47.4" customHeight="1" x14ac:dyDescent="0.25">
      <c r="A30" s="25">
        <v>22</v>
      </c>
      <c r="B30" s="38" t="s">
        <v>43</v>
      </c>
      <c r="C30" s="23">
        <v>0</v>
      </c>
      <c r="D30" s="23">
        <v>0</v>
      </c>
      <c r="E30" s="23">
        <v>0</v>
      </c>
      <c r="F30" s="23">
        <v>0</v>
      </c>
      <c r="G30" s="27">
        <v>0</v>
      </c>
      <c r="H30" s="28">
        <v>0</v>
      </c>
      <c r="I30" s="27">
        <v>0</v>
      </c>
      <c r="J30" s="28">
        <v>0</v>
      </c>
      <c r="K30" s="27">
        <v>0</v>
      </c>
      <c r="L30" s="28">
        <v>0</v>
      </c>
      <c r="M30" s="27">
        <v>0</v>
      </c>
      <c r="N30" s="28">
        <v>0</v>
      </c>
      <c r="O30" s="23">
        <f t="shared" si="0"/>
        <v>0</v>
      </c>
      <c r="P30" s="23">
        <f t="shared" si="1"/>
        <v>0</v>
      </c>
      <c r="Q30" s="27">
        <f t="shared" si="2"/>
        <v>0</v>
      </c>
      <c r="R30" s="28">
        <f t="shared" si="3"/>
        <v>0</v>
      </c>
      <c r="S30" s="29">
        <v>0</v>
      </c>
      <c r="T30" s="39">
        <v>0</v>
      </c>
      <c r="W30" s="2"/>
    </row>
    <row r="31" spans="1:23" s="5" customFormat="1" ht="47.4" customHeight="1" x14ac:dyDescent="0.25">
      <c r="A31" s="33">
        <v>23</v>
      </c>
      <c r="B31" s="38" t="s">
        <v>28</v>
      </c>
      <c r="C31" s="23">
        <v>0</v>
      </c>
      <c r="D31" s="23">
        <v>0</v>
      </c>
      <c r="E31" s="23">
        <v>0</v>
      </c>
      <c r="F31" s="23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3">
        <f t="shared" si="0"/>
        <v>0</v>
      </c>
      <c r="P31" s="23">
        <f t="shared" si="1"/>
        <v>0</v>
      </c>
      <c r="Q31" s="29">
        <f t="shared" si="2"/>
        <v>0</v>
      </c>
      <c r="R31" s="28">
        <f t="shared" si="3"/>
        <v>0</v>
      </c>
      <c r="S31" s="29">
        <v>0</v>
      </c>
      <c r="T31" s="39">
        <v>0</v>
      </c>
      <c r="W31" s="2"/>
    </row>
    <row r="32" spans="1:23" s="5" customFormat="1" ht="47.4" customHeight="1" x14ac:dyDescent="0.25">
      <c r="A32" s="33">
        <v>24</v>
      </c>
      <c r="B32" s="38" t="s">
        <v>38</v>
      </c>
      <c r="C32" s="23"/>
      <c r="D32" s="23"/>
      <c r="E32" s="23">
        <v>0</v>
      </c>
      <c r="F32" s="23">
        <v>0</v>
      </c>
      <c r="G32" s="29">
        <v>0</v>
      </c>
      <c r="H32" s="28">
        <v>0</v>
      </c>
      <c r="I32" s="29">
        <v>0</v>
      </c>
      <c r="J32" s="28">
        <v>0</v>
      </c>
      <c r="K32" s="29"/>
      <c r="L32" s="28"/>
      <c r="M32" s="29"/>
      <c r="N32" s="28"/>
      <c r="O32" s="23">
        <f t="shared" si="0"/>
        <v>0</v>
      </c>
      <c r="P32" s="23">
        <f t="shared" si="1"/>
        <v>0</v>
      </c>
      <c r="Q32" s="29">
        <f t="shared" si="2"/>
        <v>0</v>
      </c>
      <c r="R32" s="28">
        <f t="shared" si="3"/>
        <v>0</v>
      </c>
      <c r="S32" s="29">
        <v>0</v>
      </c>
      <c r="T32" s="39">
        <v>0</v>
      </c>
      <c r="W32" s="2"/>
    </row>
    <row r="33" spans="1:23" s="5" customFormat="1" ht="47.4" customHeight="1" x14ac:dyDescent="0.25">
      <c r="A33" s="25">
        <v>25</v>
      </c>
      <c r="B33" s="38" t="s">
        <v>25</v>
      </c>
      <c r="C33" s="23">
        <v>0</v>
      </c>
      <c r="D33" s="23">
        <v>0</v>
      </c>
      <c r="E33" s="23">
        <v>0</v>
      </c>
      <c r="F33" s="23">
        <v>0</v>
      </c>
      <c r="G33" s="27">
        <v>0</v>
      </c>
      <c r="H33" s="28">
        <v>0</v>
      </c>
      <c r="I33" s="27">
        <v>0</v>
      </c>
      <c r="J33" s="28">
        <v>0</v>
      </c>
      <c r="K33" s="27">
        <v>0</v>
      </c>
      <c r="L33" s="28">
        <v>0</v>
      </c>
      <c r="M33" s="27">
        <v>0</v>
      </c>
      <c r="N33" s="28">
        <v>0</v>
      </c>
      <c r="O33" s="23">
        <f t="shared" si="0"/>
        <v>0</v>
      </c>
      <c r="P33" s="23">
        <f t="shared" si="1"/>
        <v>0</v>
      </c>
      <c r="Q33" s="27">
        <f t="shared" si="2"/>
        <v>0</v>
      </c>
      <c r="R33" s="28">
        <f t="shared" si="3"/>
        <v>0</v>
      </c>
      <c r="S33" s="29">
        <v>0</v>
      </c>
      <c r="T33" s="39">
        <v>0</v>
      </c>
      <c r="W33" s="2"/>
    </row>
    <row r="34" spans="1:23" s="5" customFormat="1" ht="47.4" customHeight="1" x14ac:dyDescent="0.25">
      <c r="A34" s="33">
        <v>26</v>
      </c>
      <c r="B34" s="38" t="s">
        <v>26</v>
      </c>
      <c r="C34" s="23">
        <v>0</v>
      </c>
      <c r="D34" s="23">
        <v>0</v>
      </c>
      <c r="E34" s="23">
        <v>0</v>
      </c>
      <c r="F34" s="23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3">
        <f t="shared" si="0"/>
        <v>0</v>
      </c>
      <c r="P34" s="23">
        <f t="shared" si="1"/>
        <v>0</v>
      </c>
      <c r="Q34" s="29">
        <f t="shared" si="2"/>
        <v>0</v>
      </c>
      <c r="R34" s="28">
        <f t="shared" si="3"/>
        <v>0</v>
      </c>
      <c r="S34" s="29">
        <v>0</v>
      </c>
      <c r="T34" s="39">
        <v>0</v>
      </c>
      <c r="W34" s="2"/>
    </row>
    <row r="35" spans="1:23" s="5" customFormat="1" ht="47.4" customHeight="1" thickBot="1" x14ac:dyDescent="0.3">
      <c r="A35" s="25">
        <v>27</v>
      </c>
      <c r="B35" s="40" t="s">
        <v>27</v>
      </c>
      <c r="C35" s="23">
        <v>0</v>
      </c>
      <c r="D35" s="23">
        <v>0</v>
      </c>
      <c r="E35" s="23">
        <v>0</v>
      </c>
      <c r="F35" s="23">
        <v>0</v>
      </c>
      <c r="G35" s="30">
        <v>0</v>
      </c>
      <c r="H35" s="31">
        <v>0</v>
      </c>
      <c r="I35" s="30">
        <v>0</v>
      </c>
      <c r="J35" s="31">
        <v>0</v>
      </c>
      <c r="K35" s="30">
        <v>0</v>
      </c>
      <c r="L35" s="31">
        <v>0</v>
      </c>
      <c r="M35" s="30">
        <v>0</v>
      </c>
      <c r="N35" s="31">
        <v>0</v>
      </c>
      <c r="O35" s="23">
        <f t="shared" si="0"/>
        <v>0</v>
      </c>
      <c r="P35" s="23">
        <f t="shared" si="1"/>
        <v>0</v>
      </c>
      <c r="Q35" s="30">
        <f t="shared" si="2"/>
        <v>0</v>
      </c>
      <c r="R35" s="31">
        <f t="shared" si="3"/>
        <v>0</v>
      </c>
      <c r="S35" s="29">
        <v>0</v>
      </c>
      <c r="T35" s="39">
        <v>0</v>
      </c>
      <c r="W35" s="2"/>
    </row>
    <row r="36" spans="1:23" s="3" customFormat="1" ht="47.4" customHeight="1" thickBot="1" x14ac:dyDescent="0.4">
      <c r="A36" s="56" t="s">
        <v>50</v>
      </c>
      <c r="B36" s="57"/>
      <c r="C36" s="14">
        <f t="shared" ref="C36:T36" si="6">SUM(C21:C35)</f>
        <v>10057</v>
      </c>
      <c r="D36" s="15">
        <f t="shared" si="6"/>
        <v>334459</v>
      </c>
      <c r="E36" s="14">
        <f>E35+E34+E33+E32+E31+E30+E29+E28+E27+E26+E25+E24+E23+E22+E21</f>
        <v>0</v>
      </c>
      <c r="F36" s="14">
        <f>F35+F34+F33+F32+F31+F30+F29+F28+F27+F26+F25+F24+F23+F22+F21</f>
        <v>0</v>
      </c>
      <c r="G36" s="14">
        <f>G35+G34+G33+G32+G31+G30+G29+G28+G27+G26+G25+G24+G23+G22+G21</f>
        <v>1412</v>
      </c>
      <c r="H36" s="15">
        <f>H35+H34+H33+H32+H31+H30+H29+H28+H27+H26+H25+H24+H23+H22+H21</f>
        <v>1061.75</v>
      </c>
      <c r="I36" s="14">
        <f t="shared" si="6"/>
        <v>13</v>
      </c>
      <c r="J36" s="15">
        <f t="shared" si="6"/>
        <v>7.95</v>
      </c>
      <c r="K36" s="14">
        <f t="shared" si="6"/>
        <v>16568</v>
      </c>
      <c r="L36" s="15">
        <f t="shared" si="6"/>
        <v>73493.850000000006</v>
      </c>
      <c r="M36" s="14">
        <f t="shared" si="6"/>
        <v>4722</v>
      </c>
      <c r="N36" s="15">
        <f t="shared" si="6"/>
        <v>37920</v>
      </c>
      <c r="O36" s="14">
        <f t="shared" si="0"/>
        <v>1425</v>
      </c>
      <c r="P36" s="15">
        <f t="shared" si="1"/>
        <v>1069.7</v>
      </c>
      <c r="Q36" s="14">
        <f t="shared" si="2"/>
        <v>1425</v>
      </c>
      <c r="R36" s="15">
        <f t="shared" si="3"/>
        <v>1069.7</v>
      </c>
      <c r="S36" s="14">
        <f t="shared" si="6"/>
        <v>33005</v>
      </c>
      <c r="T36" s="15">
        <f t="shared" si="6"/>
        <v>634605.61061369989</v>
      </c>
      <c r="U36" s="3">
        <v>179</v>
      </c>
      <c r="V36" s="3">
        <v>44</v>
      </c>
    </row>
    <row r="37" spans="1:23" s="5" customFormat="1" ht="47.4" customHeight="1" thickBot="1" x14ac:dyDescent="0.3">
      <c r="A37" s="25">
        <v>28</v>
      </c>
      <c r="B37" s="40" t="s">
        <v>51</v>
      </c>
      <c r="C37" s="23">
        <v>274</v>
      </c>
      <c r="D37" s="23">
        <v>435</v>
      </c>
      <c r="E37" s="23">
        <v>1691</v>
      </c>
      <c r="F37" s="23">
        <v>2516.3100000000004</v>
      </c>
      <c r="G37" s="30">
        <v>2786</v>
      </c>
      <c r="H37" s="31">
        <v>4112</v>
      </c>
      <c r="I37" s="30">
        <v>1170</v>
      </c>
      <c r="J37" s="31">
        <v>1690.3400000000006</v>
      </c>
      <c r="K37" s="30">
        <v>1170</v>
      </c>
      <c r="L37" s="31">
        <v>1690.3400000000006</v>
      </c>
      <c r="M37" s="30">
        <v>811</v>
      </c>
      <c r="N37" s="31">
        <v>1128</v>
      </c>
      <c r="O37" s="23">
        <f t="shared" si="0"/>
        <v>5647</v>
      </c>
      <c r="P37" s="23">
        <f t="shared" si="1"/>
        <v>8318.6500000000015</v>
      </c>
      <c r="Q37" s="30">
        <f t="shared" si="2"/>
        <v>3956</v>
      </c>
      <c r="R37" s="31">
        <f t="shared" si="3"/>
        <v>5802.34</v>
      </c>
      <c r="S37" s="29">
        <v>37873</v>
      </c>
      <c r="T37" s="39">
        <v>34771</v>
      </c>
      <c r="U37" s="5">
        <v>1627</v>
      </c>
      <c r="V37" s="5">
        <v>407</v>
      </c>
      <c r="W37" s="2"/>
    </row>
    <row r="38" spans="1:23" s="5" customFormat="1" ht="47.4" customHeight="1" thickBot="1" x14ac:dyDescent="0.3">
      <c r="A38" s="41">
        <v>29</v>
      </c>
      <c r="B38" s="40" t="s">
        <v>29</v>
      </c>
      <c r="C38" s="23">
        <v>0</v>
      </c>
      <c r="D38" s="23">
        <v>0</v>
      </c>
      <c r="E38" s="23">
        <v>864</v>
      </c>
      <c r="F38" s="23">
        <v>8905.16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23">
        <f t="shared" si="0"/>
        <v>864</v>
      </c>
      <c r="P38" s="23">
        <f t="shared" si="1"/>
        <v>8905.16</v>
      </c>
      <c r="Q38" s="30">
        <f t="shared" si="2"/>
        <v>0</v>
      </c>
      <c r="R38" s="31">
        <f t="shared" si="3"/>
        <v>0</v>
      </c>
      <c r="S38" s="29">
        <v>37870</v>
      </c>
      <c r="T38" s="39">
        <v>35190.449999999997</v>
      </c>
      <c r="W38" s="2"/>
    </row>
    <row r="39" spans="1:23" s="3" customFormat="1" ht="47.4" customHeight="1" thickBot="1" x14ac:dyDescent="0.4">
      <c r="A39" s="60" t="s">
        <v>45</v>
      </c>
      <c r="B39" s="61"/>
      <c r="C39" s="13">
        <f t="shared" ref="C39:D39" si="7">SUM(C37:C38)</f>
        <v>274</v>
      </c>
      <c r="D39" s="13">
        <f t="shared" si="7"/>
        <v>435</v>
      </c>
      <c r="E39" s="13">
        <f>E37+E36+E20</f>
        <v>2409</v>
      </c>
      <c r="F39" s="13">
        <f>F37+F36+F20</f>
        <v>4037.0637800000004</v>
      </c>
      <c r="G39" s="14">
        <f>G38+G37+G36+G20</f>
        <v>4815</v>
      </c>
      <c r="H39" s="14">
        <f t="shared" ref="H39:N39" si="8">H38+H37+H36+H20</f>
        <v>6407.8875790000002</v>
      </c>
      <c r="I39" s="12">
        <f t="shared" si="8"/>
        <v>1607</v>
      </c>
      <c r="J39" s="12">
        <f t="shared" si="8"/>
        <v>2585.3150000000005</v>
      </c>
      <c r="K39" s="12">
        <f t="shared" si="8"/>
        <v>18240</v>
      </c>
      <c r="L39" s="12">
        <f t="shared" si="8"/>
        <v>75705.19</v>
      </c>
      <c r="M39" s="12">
        <f t="shared" si="8"/>
        <v>6258</v>
      </c>
      <c r="N39" s="12">
        <f t="shared" si="8"/>
        <v>39444.5</v>
      </c>
      <c r="O39" s="14">
        <f t="shared" si="0"/>
        <v>8831</v>
      </c>
      <c r="P39" s="15">
        <f t="shared" si="1"/>
        <v>13030.266359000001</v>
      </c>
      <c r="Q39" s="14">
        <f t="shared" si="2"/>
        <v>6422</v>
      </c>
      <c r="R39" s="14">
        <f t="shared" si="3"/>
        <v>8993.2025790000007</v>
      </c>
      <c r="S39" s="14">
        <f t="shared" ref="S39:T39" si="9">S20+S36+S37</f>
        <v>93341</v>
      </c>
      <c r="T39" s="15">
        <f t="shared" si="9"/>
        <v>693013.51547169988</v>
      </c>
      <c r="U39" s="3">
        <v>1675</v>
      </c>
      <c r="V39" s="3">
        <v>418.25</v>
      </c>
    </row>
    <row r="40" spans="1:23" s="3" customFormat="1" ht="47.4" customHeight="1" thickBot="1" x14ac:dyDescent="0.4">
      <c r="A40" s="14" t="s">
        <v>44</v>
      </c>
      <c r="B40" s="15"/>
      <c r="C40" s="14">
        <f>SUM(C20+C36+C39)</f>
        <v>10645</v>
      </c>
      <c r="D40" s="15">
        <f>SUM(D20+D36+D39)</f>
        <v>335204</v>
      </c>
      <c r="E40" s="14">
        <f>E39+E38</f>
        <v>3273</v>
      </c>
      <c r="F40" s="14">
        <f>F39+F38</f>
        <v>12942.22378</v>
      </c>
      <c r="G40" s="14">
        <f>G39+G38</f>
        <v>4815</v>
      </c>
      <c r="H40" s="15">
        <f>H39+H38</f>
        <v>6407.8875790000002</v>
      </c>
      <c r="I40" s="14">
        <f t="shared" ref="I40:J40" si="10">I39+I38</f>
        <v>1607</v>
      </c>
      <c r="J40" s="15">
        <f t="shared" si="10"/>
        <v>2585.3150000000005</v>
      </c>
      <c r="K40" s="14">
        <f t="shared" ref="K40:N40" si="11">K39+K38</f>
        <v>18240</v>
      </c>
      <c r="L40" s="15">
        <f t="shared" si="11"/>
        <v>75705.19</v>
      </c>
      <c r="M40" s="14">
        <f t="shared" si="11"/>
        <v>6258</v>
      </c>
      <c r="N40" s="15">
        <f t="shared" si="11"/>
        <v>39444.5</v>
      </c>
      <c r="O40" s="14">
        <f t="shared" si="0"/>
        <v>9695</v>
      </c>
      <c r="P40" s="15">
        <f t="shared" si="1"/>
        <v>21935.426359000001</v>
      </c>
      <c r="Q40" s="14">
        <f t="shared" si="2"/>
        <v>6422</v>
      </c>
      <c r="R40" s="15">
        <f t="shared" si="3"/>
        <v>8993.2025790000007</v>
      </c>
      <c r="S40" s="14">
        <f t="shared" ref="S40:T40" si="12">S39+S38</f>
        <v>131211</v>
      </c>
      <c r="T40" s="15">
        <f t="shared" si="12"/>
        <v>728203.96547169983</v>
      </c>
      <c r="U40" s="3">
        <v>5236</v>
      </c>
      <c r="V40" s="3">
        <v>1382.8799999999999</v>
      </c>
    </row>
    <row r="41" spans="1:23" ht="36" customHeight="1" x14ac:dyDescent="0.2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7" t="s">
        <v>30</v>
      </c>
      <c r="T41" s="16"/>
    </row>
    <row r="42" spans="1:23" ht="17.399999999999999" x14ac:dyDescent="0.3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mergeCells count="18">
    <mergeCell ref="A36:B36"/>
    <mergeCell ref="B42:T42"/>
    <mergeCell ref="Q6:R6"/>
    <mergeCell ref="A39:B39"/>
    <mergeCell ref="B1:T1"/>
    <mergeCell ref="S6:T6"/>
    <mergeCell ref="A3:T3"/>
    <mergeCell ref="B4:T4"/>
    <mergeCell ref="B5:T5"/>
    <mergeCell ref="B6:B7"/>
    <mergeCell ref="A6:A7"/>
    <mergeCell ref="M6:N6"/>
    <mergeCell ref="C6:D6"/>
    <mergeCell ref="K6:L6"/>
    <mergeCell ref="I6:J6"/>
    <mergeCell ref="G6:H6"/>
    <mergeCell ref="O6:P6"/>
    <mergeCell ref="E6:F6"/>
  </mergeCells>
  <phoneticPr fontId="0" type="noConversion"/>
  <pageMargins left="0.59" right="1.03" top="0.86" bottom="0.3" header="0.59" footer="0.5"/>
  <pageSetup paperSize="9" scale="41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2022-02-17T08:19:43Z</cp:lastPrinted>
  <dcterms:created xsi:type="dcterms:W3CDTF">1999-09-08T05:24:27Z</dcterms:created>
  <dcterms:modified xsi:type="dcterms:W3CDTF">2022-02-17T08:19:45Z</dcterms:modified>
</cp:coreProperties>
</file>