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20" yWindow="-120" windowWidth="20736" windowHeight="11040"/>
  </bookViews>
  <sheets>
    <sheet name="19.04.2022" sheetId="1" r:id="rId1"/>
  </sheets>
  <definedNames>
    <definedName name="_xlnm.Print_Area" localSheetId="0">'19.04.2022'!$B$2:$P$32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L32" i="1"/>
  <c r="J32" i="1"/>
  <c r="I32" i="1"/>
  <c r="G32" i="1"/>
  <c r="F32" i="1"/>
  <c r="E32" i="1"/>
  <c r="K31" i="1"/>
  <c r="P31" i="1" s="1"/>
  <c r="H31" i="1"/>
  <c r="D31" i="1"/>
  <c r="O31" i="1" s="1"/>
  <c r="K30" i="1"/>
  <c r="P30" i="1" s="1"/>
  <c r="H30" i="1"/>
  <c r="N30" i="1" s="1"/>
  <c r="D30" i="1"/>
  <c r="O30" i="1" s="1"/>
  <c r="K29" i="1"/>
  <c r="P29" i="1" s="1"/>
  <c r="H29" i="1"/>
  <c r="D29" i="1"/>
  <c r="O29" i="1" s="1"/>
  <c r="K28" i="1"/>
  <c r="P28" i="1" s="1"/>
  <c r="H28" i="1"/>
  <c r="D28" i="1"/>
  <c r="O28" i="1" s="1"/>
  <c r="K27" i="1"/>
  <c r="P27" i="1" s="1"/>
  <c r="H27" i="1"/>
  <c r="D27" i="1"/>
  <c r="O27" i="1" s="1"/>
  <c r="K26" i="1"/>
  <c r="H26" i="1"/>
  <c r="D26" i="1"/>
  <c r="K25" i="1"/>
  <c r="P25" i="1" s="1"/>
  <c r="H25" i="1"/>
  <c r="D25" i="1"/>
  <c r="O25" i="1" s="1"/>
  <c r="K24" i="1"/>
  <c r="P24" i="1" s="1"/>
  <c r="H24" i="1"/>
  <c r="N24" i="1" s="1"/>
  <c r="D24" i="1"/>
  <c r="O24" i="1" s="1"/>
  <c r="K23" i="1"/>
  <c r="P23" i="1" s="1"/>
  <c r="H23" i="1"/>
  <c r="N23" i="1" s="1"/>
  <c r="D23" i="1"/>
  <c r="O23" i="1" s="1"/>
  <c r="K22" i="1"/>
  <c r="P22" i="1" s="1"/>
  <c r="H22" i="1"/>
  <c r="D22" i="1"/>
  <c r="O22" i="1" s="1"/>
  <c r="K21" i="1"/>
  <c r="P21" i="1" s="1"/>
  <c r="H21" i="1"/>
  <c r="D21" i="1"/>
  <c r="O21" i="1" s="1"/>
  <c r="K20" i="1"/>
  <c r="P20" i="1" s="1"/>
  <c r="H20" i="1"/>
  <c r="D20" i="1"/>
  <c r="O20" i="1" s="1"/>
  <c r="K19" i="1"/>
  <c r="P19" i="1" s="1"/>
  <c r="H19" i="1"/>
  <c r="D19" i="1"/>
  <c r="O19" i="1" s="1"/>
  <c r="K18" i="1"/>
  <c r="P18" i="1" s="1"/>
  <c r="H18" i="1"/>
  <c r="D18" i="1"/>
  <c r="O18" i="1" s="1"/>
  <c r="O17" i="1"/>
  <c r="K17" i="1"/>
  <c r="P17" i="1" s="1"/>
  <c r="H17" i="1"/>
  <c r="D17" i="1"/>
  <c r="K16" i="1"/>
  <c r="P16" i="1" s="1"/>
  <c r="H16" i="1"/>
  <c r="D16" i="1"/>
  <c r="O16" i="1" s="1"/>
  <c r="K15" i="1"/>
  <c r="P15" i="1" s="1"/>
  <c r="H15" i="1"/>
  <c r="D15" i="1"/>
  <c r="O15" i="1" s="1"/>
  <c r="P14" i="1"/>
  <c r="K14" i="1"/>
  <c r="H14" i="1"/>
  <c r="D14" i="1"/>
  <c r="O14" i="1" s="1"/>
  <c r="P13" i="1"/>
  <c r="K13" i="1"/>
  <c r="H13" i="1"/>
  <c r="D13" i="1"/>
  <c r="O13" i="1" s="1"/>
  <c r="K12" i="1"/>
  <c r="P12" i="1" s="1"/>
  <c r="H12" i="1"/>
  <c r="D12" i="1"/>
  <c r="O12" i="1" s="1"/>
  <c r="K11" i="1"/>
  <c r="P11" i="1" s="1"/>
  <c r="H11" i="1"/>
  <c r="D11" i="1"/>
  <c r="O11" i="1" s="1"/>
  <c r="K10" i="1"/>
  <c r="P10" i="1" s="1"/>
  <c r="H10" i="1"/>
  <c r="D10" i="1"/>
  <c r="O10" i="1" s="1"/>
  <c r="K9" i="1"/>
  <c r="P9" i="1" s="1"/>
  <c r="H9" i="1"/>
  <c r="D9" i="1"/>
  <c r="O9" i="1" s="1"/>
  <c r="K8" i="1"/>
  <c r="P8" i="1" s="1"/>
  <c r="H8" i="1"/>
  <c r="N8" i="1" s="1"/>
  <c r="D8" i="1"/>
  <c r="O8" i="1" s="1"/>
  <c r="N27" i="1" l="1"/>
  <c r="N9" i="1"/>
  <c r="N16" i="1"/>
  <c r="N20" i="1"/>
  <c r="N25" i="1"/>
  <c r="N12" i="1"/>
  <c r="N31" i="1"/>
  <c r="N13" i="1"/>
  <c r="N15" i="1"/>
  <c r="N17" i="1"/>
  <c r="N11" i="1"/>
  <c r="H32" i="1"/>
  <c r="N19" i="1"/>
  <c r="N21" i="1"/>
  <c r="N29" i="1"/>
  <c r="N28" i="1"/>
  <c r="K32" i="1"/>
  <c r="D32" i="1"/>
  <c r="N10" i="1"/>
  <c r="N14" i="1"/>
  <c r="N18" i="1"/>
  <c r="N22" i="1"/>
  <c r="N32" i="1" l="1"/>
  <c r="O32" i="1"/>
  <c r="P32" i="1"/>
</calcChain>
</file>

<file path=xl/sharedStrings.xml><?xml version="1.0" encoding="utf-8"?>
<sst xmlns="http://schemas.openxmlformats.org/spreadsheetml/2006/main" count="42" uniqueCount="42">
  <si>
    <t>Sr No.</t>
  </si>
  <si>
    <t>Name of Bank</t>
  </si>
  <si>
    <t>Total Application received</t>
  </si>
  <si>
    <t>Rejected</t>
  </si>
  <si>
    <t>Returned</t>
  </si>
  <si>
    <t>Resubmitted by ULBs</t>
  </si>
  <si>
    <t>Total Rejected/
Returned 
(4+5)</t>
  </si>
  <si>
    <t>Market 
Place (Not picked up by Banks)</t>
  </si>
  <si>
    <t>New 
Application (Pending for Sanction)</t>
  </si>
  <si>
    <t>Total Sanctioned
(11+12)</t>
  </si>
  <si>
    <t>Pending for Disbursement</t>
  </si>
  <si>
    <t>Disbursed</t>
  </si>
  <si>
    <t xml:space="preserve">% of Rejection/Returned
against Total applications </t>
  </si>
  <si>
    <t>% of 
Disbursement against Total applications</t>
  </si>
  <si>
    <t>% of 
Disbursement against Total sanctioned applications</t>
  </si>
  <si>
    <t>State Bank of India</t>
  </si>
  <si>
    <t>Punjab National Bank</t>
  </si>
  <si>
    <t>Punjab and Sind Bank</t>
  </si>
  <si>
    <t>Indian Bank</t>
  </si>
  <si>
    <t>Bank of India</t>
  </si>
  <si>
    <t>Union Bank of India</t>
  </si>
  <si>
    <t>Central Bank of India</t>
  </si>
  <si>
    <t>Bank of Baroda</t>
  </si>
  <si>
    <t>Uco Bank</t>
  </si>
  <si>
    <t>Canara Bank</t>
  </si>
  <si>
    <t>Indian Overseas Bank</t>
  </si>
  <si>
    <t>Bank of Maharashtra</t>
  </si>
  <si>
    <t>HDFC Bank</t>
  </si>
  <si>
    <t>Axis Bank</t>
  </si>
  <si>
    <t>IDBI Bank</t>
  </si>
  <si>
    <t>ICICI Bank</t>
  </si>
  <si>
    <t>Yes Bank Ltd.</t>
  </si>
  <si>
    <t>IndusInd Bank</t>
  </si>
  <si>
    <t>RRB Punjab GB</t>
  </si>
  <si>
    <t>Jammu &amp; Kashmir Bank Ltd</t>
  </si>
  <si>
    <t>Ujjivan Small Finance Bank</t>
  </si>
  <si>
    <t>Kotak Mahindra Bank Limited</t>
  </si>
  <si>
    <t>Bandhan Bank Ltd.</t>
  </si>
  <si>
    <t>Others Small MFIs</t>
  </si>
  <si>
    <t xml:space="preserve">Total </t>
  </si>
  <si>
    <t>Bank wise Progress under PMSAVNidhi as on 19.04.2022</t>
  </si>
  <si>
    <t>Annexure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</si>
</sst>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</font>
    <font>
      <sz val="24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wrapText="1"/>
    </xf>
    <xf numFmtId="0" fontId="7" fillId="0" borderId="0" xfId="0" applyFont="1"/>
    <xf numFmtId="0" fontId="0" fillId="0" borderId="0" xfId="0" applyFill="1"/>
    <xf numFmtId="0" fontId="0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9" fontId="4" fillId="0" borderId="14" xfId="1" applyFont="1" applyFill="1" applyBorder="1" applyAlignment="1">
      <alignment horizontal="center" vertical="center"/>
    </xf>
    <xf numFmtId="9" fontId="4" fillId="0" borderId="15" xfId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12" xfId="0" applyFont="1" applyFill="1" applyBorder="1" applyAlignment="1">
      <alignment horizontal="center" vertical="center"/>
    </xf>
    <xf numFmtId="9" fontId="6" fillId="0" borderId="12" xfId="1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B1" zoomScale="55" zoomScaleNormal="55" zoomScaleSheetLayoutView="64" workbookViewId="0">
      <selection activeCell="L7" sqref="L7"/>
    </sheetView>
  </sheetViews>
  <sheetFormatPr defaultColWidth="27.33203125" defaultRowHeight="14.4" x14ac:dyDescent="0.3"/>
  <cols>
    <col min="1" max="1" width="6.6640625" style="3" customWidth="1"/>
    <col min="2" max="2" width="8" style="4" bestFit="1" customWidth="1"/>
    <col min="3" max="3" width="56.6640625" style="4" bestFit="1" customWidth="1"/>
    <col min="4" max="4" width="22.44140625" style="4" bestFit="1" customWidth="1"/>
    <col min="5" max="5" width="17" style="4" bestFit="1" customWidth="1"/>
    <col min="6" max="6" width="18.109375" style="4" bestFit="1" customWidth="1"/>
    <col min="7" max="7" width="24.109375" style="4" customWidth="1"/>
    <col min="8" max="8" width="19.109375" style="4" bestFit="1" customWidth="1"/>
    <col min="9" max="9" width="20.44140625" style="4" bestFit="1" customWidth="1"/>
    <col min="10" max="10" width="24.33203125" style="4" bestFit="1" customWidth="1"/>
    <col min="11" max="11" width="22" style="4" bestFit="1" customWidth="1"/>
    <col min="12" max="12" width="26.109375" style="4" customWidth="1"/>
    <col min="13" max="13" width="19.44140625" style="4" bestFit="1" customWidth="1"/>
    <col min="14" max="14" width="36.6640625" style="4" bestFit="1" customWidth="1"/>
    <col min="15" max="15" width="27.77734375" style="4" customWidth="1"/>
    <col min="16" max="16" width="28.33203125" style="4" customWidth="1"/>
  </cols>
  <sheetData>
    <row r="1" spans="1:16" ht="32.4" customHeight="1" thickBot="1" x14ac:dyDescent="0.75">
      <c r="O1" s="22" t="s">
        <v>41</v>
      </c>
    </row>
    <row r="2" spans="1:16" ht="45" customHeight="1" x14ac:dyDescent="0.3">
      <c r="B2" s="23" t="s">
        <v>40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x14ac:dyDescent="0.3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41.25" customHeight="1" thickBot="1" x14ac:dyDescent="0.3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15" thickBot="1" x14ac:dyDescent="0.3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25.2" thickBot="1" x14ac:dyDescent="0.35">
      <c r="B6" s="8">
        <v>1</v>
      </c>
      <c r="C6" s="9">
        <v>2</v>
      </c>
      <c r="D6" s="8">
        <v>3</v>
      </c>
      <c r="E6" s="9">
        <v>4</v>
      </c>
      <c r="F6" s="8">
        <v>5</v>
      </c>
      <c r="G6" s="9">
        <v>6</v>
      </c>
      <c r="H6" s="8">
        <v>7</v>
      </c>
      <c r="I6" s="9">
        <v>8</v>
      </c>
      <c r="J6" s="8">
        <v>9</v>
      </c>
      <c r="K6" s="9">
        <v>10</v>
      </c>
      <c r="L6" s="8">
        <v>11</v>
      </c>
      <c r="M6" s="9">
        <v>12</v>
      </c>
      <c r="N6" s="8">
        <v>13</v>
      </c>
      <c r="O6" s="9">
        <v>14</v>
      </c>
      <c r="P6" s="10">
        <v>15</v>
      </c>
    </row>
    <row r="7" spans="1:16" s="1" customFormat="1" ht="144.6" thickBot="1" x14ac:dyDescent="0.35">
      <c r="A7" s="11"/>
      <c r="B7" s="12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</row>
    <row r="8" spans="1:16" ht="39.6" customHeight="1" x14ac:dyDescent="0.3">
      <c r="B8" s="13">
        <v>1</v>
      </c>
      <c r="C8" s="14" t="s">
        <v>15</v>
      </c>
      <c r="D8" s="14">
        <f>+E8+F8+G8+I8+J8+L8+M8</f>
        <v>23196</v>
      </c>
      <c r="E8" s="14">
        <v>3842</v>
      </c>
      <c r="F8" s="14">
        <v>9524</v>
      </c>
      <c r="G8" s="14">
        <v>12</v>
      </c>
      <c r="H8" s="14">
        <f>+E8+F8</f>
        <v>13366</v>
      </c>
      <c r="I8" s="14">
        <v>40</v>
      </c>
      <c r="J8" s="14">
        <v>119</v>
      </c>
      <c r="K8" s="14">
        <f>+L8+M8</f>
        <v>9659</v>
      </c>
      <c r="L8" s="14">
        <v>20</v>
      </c>
      <c r="M8" s="14">
        <v>9639</v>
      </c>
      <c r="N8" s="15">
        <f>+H8/D8</f>
        <v>0.57622003793757548</v>
      </c>
      <c r="O8" s="15">
        <f>+M8/D8</f>
        <v>0.41554578375581996</v>
      </c>
      <c r="P8" s="16">
        <f>+M8/K8</f>
        <v>0.99792939227663324</v>
      </c>
    </row>
    <row r="9" spans="1:16" ht="39.6" customHeight="1" x14ac:dyDescent="0.3">
      <c r="B9" s="13">
        <v>2</v>
      </c>
      <c r="C9" s="14" t="s">
        <v>16</v>
      </c>
      <c r="D9" s="14">
        <f t="shared" ref="D9:D31" si="0">+E9+F9+G9+I9+J9+L9+M9</f>
        <v>21740</v>
      </c>
      <c r="E9" s="14">
        <v>3486</v>
      </c>
      <c r="F9" s="14">
        <v>8717</v>
      </c>
      <c r="G9" s="14">
        <v>330</v>
      </c>
      <c r="H9" s="14">
        <f t="shared" ref="H9:H31" si="1">+E9+F9</f>
        <v>12203</v>
      </c>
      <c r="I9" s="14">
        <v>32</v>
      </c>
      <c r="J9" s="14">
        <v>612</v>
      </c>
      <c r="K9" s="14">
        <f t="shared" ref="K9:K31" si="2">+L9+M9</f>
        <v>8563</v>
      </c>
      <c r="L9" s="14">
        <v>480</v>
      </c>
      <c r="M9" s="14">
        <v>8083</v>
      </c>
      <c r="N9" s="15">
        <f t="shared" ref="N9:N32" si="3">+H9/D9</f>
        <v>0.56131554737810485</v>
      </c>
      <c r="O9" s="15">
        <f t="shared" ref="O9:O32" si="4">+M9/D9</f>
        <v>0.37180312787488501</v>
      </c>
      <c r="P9" s="16">
        <f t="shared" ref="P9:P32" si="5">+M9/K9</f>
        <v>0.94394487913114566</v>
      </c>
    </row>
    <row r="10" spans="1:16" ht="39.6" customHeight="1" x14ac:dyDescent="0.3">
      <c r="B10" s="13">
        <v>3</v>
      </c>
      <c r="C10" s="14" t="s">
        <v>17</v>
      </c>
      <c r="D10" s="14">
        <f t="shared" si="0"/>
        <v>8858</v>
      </c>
      <c r="E10" s="14">
        <v>1148</v>
      </c>
      <c r="F10" s="14">
        <v>4298</v>
      </c>
      <c r="G10" s="14">
        <v>114</v>
      </c>
      <c r="H10" s="14">
        <f t="shared" si="1"/>
        <v>5446</v>
      </c>
      <c r="I10" s="14">
        <v>21</v>
      </c>
      <c r="J10" s="14">
        <v>304</v>
      </c>
      <c r="K10" s="14">
        <f t="shared" si="2"/>
        <v>2973</v>
      </c>
      <c r="L10" s="14">
        <v>77</v>
      </c>
      <c r="M10" s="14">
        <v>2896</v>
      </c>
      <c r="N10" s="15">
        <f t="shared" si="3"/>
        <v>0.6148114698577557</v>
      </c>
      <c r="O10" s="15">
        <f t="shared" si="4"/>
        <v>0.32693610295777825</v>
      </c>
      <c r="P10" s="16">
        <f t="shared" si="5"/>
        <v>0.97410023545240498</v>
      </c>
    </row>
    <row r="11" spans="1:16" ht="39.6" customHeight="1" x14ac:dyDescent="0.3">
      <c r="B11" s="13">
        <v>4</v>
      </c>
      <c r="C11" s="14" t="s">
        <v>18</v>
      </c>
      <c r="D11" s="14">
        <f t="shared" si="0"/>
        <v>7622</v>
      </c>
      <c r="E11" s="14">
        <v>812</v>
      </c>
      <c r="F11" s="14">
        <v>2538</v>
      </c>
      <c r="G11" s="14">
        <v>147</v>
      </c>
      <c r="H11" s="14">
        <f t="shared" si="1"/>
        <v>3350</v>
      </c>
      <c r="I11" s="14">
        <v>14</v>
      </c>
      <c r="J11" s="14">
        <v>527</v>
      </c>
      <c r="K11" s="14">
        <f t="shared" si="2"/>
        <v>3584</v>
      </c>
      <c r="L11" s="14">
        <v>90</v>
      </c>
      <c r="M11" s="14">
        <v>3494</v>
      </c>
      <c r="N11" s="15">
        <f t="shared" si="3"/>
        <v>0.43951718709000265</v>
      </c>
      <c r="O11" s="15">
        <f t="shared" si="4"/>
        <v>0.45840986617685647</v>
      </c>
      <c r="P11" s="16">
        <f t="shared" si="5"/>
        <v>0.9748883928571429</v>
      </c>
    </row>
    <row r="12" spans="1:16" ht="39.6" customHeight="1" x14ac:dyDescent="0.3">
      <c r="B12" s="13">
        <v>5</v>
      </c>
      <c r="C12" s="14" t="s">
        <v>19</v>
      </c>
      <c r="D12" s="14">
        <f t="shared" si="0"/>
        <v>5935</v>
      </c>
      <c r="E12" s="14">
        <v>620</v>
      </c>
      <c r="F12" s="14">
        <v>1812</v>
      </c>
      <c r="G12" s="14">
        <v>39</v>
      </c>
      <c r="H12" s="14">
        <f t="shared" si="1"/>
        <v>2432</v>
      </c>
      <c r="I12" s="14">
        <v>2</v>
      </c>
      <c r="J12" s="14">
        <v>225</v>
      </c>
      <c r="K12" s="14">
        <f t="shared" si="2"/>
        <v>3237</v>
      </c>
      <c r="L12" s="14">
        <v>24</v>
      </c>
      <c r="M12" s="14">
        <v>3213</v>
      </c>
      <c r="N12" s="15">
        <f t="shared" si="3"/>
        <v>0.40977253580454931</v>
      </c>
      <c r="O12" s="15">
        <f t="shared" si="4"/>
        <v>0.54136478517270425</v>
      </c>
      <c r="P12" s="16">
        <f t="shared" si="5"/>
        <v>0.99258572752548657</v>
      </c>
    </row>
    <row r="13" spans="1:16" ht="39.6" customHeight="1" x14ac:dyDescent="0.3">
      <c r="B13" s="13">
        <v>6</v>
      </c>
      <c r="C13" s="14" t="s">
        <v>20</v>
      </c>
      <c r="D13" s="14">
        <f t="shared" si="0"/>
        <v>6385</v>
      </c>
      <c r="E13" s="14">
        <v>695</v>
      </c>
      <c r="F13" s="14">
        <v>2654</v>
      </c>
      <c r="G13" s="14">
        <v>115</v>
      </c>
      <c r="H13" s="14">
        <f t="shared" si="1"/>
        <v>3349</v>
      </c>
      <c r="I13" s="14">
        <v>13</v>
      </c>
      <c r="J13" s="14">
        <v>286</v>
      </c>
      <c r="K13" s="14">
        <f t="shared" si="2"/>
        <v>2622</v>
      </c>
      <c r="L13" s="14">
        <v>276</v>
      </c>
      <c r="M13" s="14">
        <v>2346</v>
      </c>
      <c r="N13" s="15">
        <f t="shared" si="3"/>
        <v>0.52451057165231008</v>
      </c>
      <c r="O13" s="15">
        <f t="shared" si="4"/>
        <v>0.36742364917776038</v>
      </c>
      <c r="P13" s="16">
        <f t="shared" si="5"/>
        <v>0.89473684210526316</v>
      </c>
    </row>
    <row r="14" spans="1:16" ht="39.6" customHeight="1" x14ac:dyDescent="0.3">
      <c r="B14" s="13">
        <v>7</v>
      </c>
      <c r="C14" s="14" t="s">
        <v>21</v>
      </c>
      <c r="D14" s="14">
        <f t="shared" si="0"/>
        <v>4844</v>
      </c>
      <c r="E14" s="14">
        <v>510</v>
      </c>
      <c r="F14" s="14">
        <v>1551</v>
      </c>
      <c r="G14" s="14">
        <v>87</v>
      </c>
      <c r="H14" s="14">
        <f t="shared" si="1"/>
        <v>2061</v>
      </c>
      <c r="I14" s="14">
        <v>14</v>
      </c>
      <c r="J14" s="14">
        <v>378</v>
      </c>
      <c r="K14" s="14">
        <f t="shared" si="2"/>
        <v>2304</v>
      </c>
      <c r="L14" s="14">
        <v>80</v>
      </c>
      <c r="M14" s="14">
        <v>2224</v>
      </c>
      <c r="N14" s="15">
        <f t="shared" si="3"/>
        <v>0.42547481420313793</v>
      </c>
      <c r="O14" s="15">
        <f t="shared" si="4"/>
        <v>0.45912469033856318</v>
      </c>
      <c r="P14" s="16">
        <f t="shared" si="5"/>
        <v>0.96527777777777779</v>
      </c>
    </row>
    <row r="15" spans="1:16" ht="39.6" customHeight="1" x14ac:dyDescent="0.3">
      <c r="B15" s="13">
        <v>8</v>
      </c>
      <c r="C15" s="14" t="s">
        <v>22</v>
      </c>
      <c r="D15" s="14">
        <f t="shared" si="0"/>
        <v>6763</v>
      </c>
      <c r="E15" s="14">
        <v>875</v>
      </c>
      <c r="F15" s="14">
        <v>3319</v>
      </c>
      <c r="G15" s="14">
        <v>228</v>
      </c>
      <c r="H15" s="14">
        <f t="shared" si="1"/>
        <v>4194</v>
      </c>
      <c r="I15" s="14">
        <v>44</v>
      </c>
      <c r="J15" s="14">
        <v>1008</v>
      </c>
      <c r="K15" s="14">
        <f t="shared" si="2"/>
        <v>1289</v>
      </c>
      <c r="L15" s="14">
        <v>115</v>
      </c>
      <c r="M15" s="14">
        <v>1174</v>
      </c>
      <c r="N15" s="15">
        <f t="shared" si="3"/>
        <v>0.62013899157178765</v>
      </c>
      <c r="O15" s="15">
        <f t="shared" si="4"/>
        <v>0.17359160136034305</v>
      </c>
      <c r="P15" s="16">
        <f t="shared" si="5"/>
        <v>0.91078355314197057</v>
      </c>
    </row>
    <row r="16" spans="1:16" ht="39.6" customHeight="1" x14ac:dyDescent="0.3">
      <c r="B16" s="13">
        <v>9</v>
      </c>
      <c r="C16" s="14" t="s">
        <v>23</v>
      </c>
      <c r="D16" s="14">
        <f t="shared" si="0"/>
        <v>3942</v>
      </c>
      <c r="E16" s="14">
        <v>349</v>
      </c>
      <c r="F16" s="14">
        <v>1569</v>
      </c>
      <c r="G16" s="14">
        <v>184</v>
      </c>
      <c r="H16" s="14">
        <f t="shared" si="1"/>
        <v>1918</v>
      </c>
      <c r="I16" s="14">
        <v>10</v>
      </c>
      <c r="J16" s="14">
        <v>470</v>
      </c>
      <c r="K16" s="14">
        <f t="shared" si="2"/>
        <v>1360</v>
      </c>
      <c r="L16" s="14">
        <v>162</v>
      </c>
      <c r="M16" s="14">
        <v>1198</v>
      </c>
      <c r="N16" s="15">
        <f t="shared" si="3"/>
        <v>0.48655504819888379</v>
      </c>
      <c r="O16" s="15">
        <f t="shared" si="4"/>
        <v>0.30390664637239978</v>
      </c>
      <c r="P16" s="16">
        <f t="shared" si="5"/>
        <v>0.88088235294117645</v>
      </c>
    </row>
    <row r="17" spans="1:16" ht="39.6" customHeight="1" x14ac:dyDescent="0.3">
      <c r="B17" s="13">
        <v>10</v>
      </c>
      <c r="C17" s="14" t="s">
        <v>24</v>
      </c>
      <c r="D17" s="14">
        <f t="shared" si="0"/>
        <v>5456</v>
      </c>
      <c r="E17" s="14">
        <v>854</v>
      </c>
      <c r="F17" s="14">
        <v>1523</v>
      </c>
      <c r="G17" s="14">
        <v>41</v>
      </c>
      <c r="H17" s="14">
        <f t="shared" si="1"/>
        <v>2377</v>
      </c>
      <c r="I17" s="14">
        <v>10</v>
      </c>
      <c r="J17" s="14">
        <v>88</v>
      </c>
      <c r="K17" s="14">
        <f t="shared" si="2"/>
        <v>2940</v>
      </c>
      <c r="L17" s="14">
        <v>59</v>
      </c>
      <c r="M17" s="14">
        <v>2881</v>
      </c>
      <c r="N17" s="15">
        <f t="shared" si="3"/>
        <v>0.43566715542521994</v>
      </c>
      <c r="O17" s="15">
        <f t="shared" si="4"/>
        <v>0.52804252199413493</v>
      </c>
      <c r="P17" s="16">
        <f t="shared" si="5"/>
        <v>0.9799319727891157</v>
      </c>
    </row>
    <row r="18" spans="1:16" ht="39.6" customHeight="1" x14ac:dyDescent="0.3">
      <c r="B18" s="13">
        <v>11</v>
      </c>
      <c r="C18" s="14" t="s">
        <v>25</v>
      </c>
      <c r="D18" s="14">
        <f t="shared" si="0"/>
        <v>1799</v>
      </c>
      <c r="E18" s="14">
        <v>272</v>
      </c>
      <c r="F18" s="14">
        <v>611</v>
      </c>
      <c r="G18" s="14">
        <v>40</v>
      </c>
      <c r="H18" s="14">
        <f t="shared" si="1"/>
        <v>883</v>
      </c>
      <c r="I18" s="14">
        <v>0</v>
      </c>
      <c r="J18" s="14">
        <v>112</v>
      </c>
      <c r="K18" s="14">
        <f t="shared" si="2"/>
        <v>764</v>
      </c>
      <c r="L18" s="14">
        <v>29</v>
      </c>
      <c r="M18" s="14">
        <v>735</v>
      </c>
      <c r="N18" s="15">
        <f t="shared" si="3"/>
        <v>0.49082823790994995</v>
      </c>
      <c r="O18" s="15">
        <f t="shared" si="4"/>
        <v>0.40856031128404668</v>
      </c>
      <c r="P18" s="16">
        <f t="shared" si="5"/>
        <v>0.9620418848167539</v>
      </c>
    </row>
    <row r="19" spans="1:16" ht="39.6" customHeight="1" x14ac:dyDescent="0.3">
      <c r="B19" s="13">
        <v>12</v>
      </c>
      <c r="C19" s="14" t="s">
        <v>26</v>
      </c>
      <c r="D19" s="14">
        <f t="shared" si="0"/>
        <v>888</v>
      </c>
      <c r="E19" s="14">
        <v>101</v>
      </c>
      <c r="F19" s="14">
        <v>244</v>
      </c>
      <c r="G19" s="14">
        <v>5</v>
      </c>
      <c r="H19" s="14">
        <f t="shared" si="1"/>
        <v>345</v>
      </c>
      <c r="I19" s="14">
        <v>0</v>
      </c>
      <c r="J19" s="14">
        <v>32</v>
      </c>
      <c r="K19" s="14">
        <f t="shared" si="2"/>
        <v>506</v>
      </c>
      <c r="L19" s="14">
        <v>7</v>
      </c>
      <c r="M19" s="14">
        <v>499</v>
      </c>
      <c r="N19" s="15">
        <f t="shared" si="3"/>
        <v>0.38851351351351349</v>
      </c>
      <c r="O19" s="15">
        <f t="shared" si="4"/>
        <v>0.56193693693693691</v>
      </c>
      <c r="P19" s="16">
        <f t="shared" si="5"/>
        <v>0.98616600790513831</v>
      </c>
    </row>
    <row r="20" spans="1:16" ht="39.6" customHeight="1" x14ac:dyDescent="0.3">
      <c r="B20" s="13">
        <v>13</v>
      </c>
      <c r="C20" s="14" t="s">
        <v>27</v>
      </c>
      <c r="D20" s="14">
        <f t="shared" si="0"/>
        <v>4927</v>
      </c>
      <c r="E20" s="14">
        <v>226</v>
      </c>
      <c r="F20" s="14">
        <v>1272</v>
      </c>
      <c r="G20" s="14">
        <v>80</v>
      </c>
      <c r="H20" s="14">
        <f t="shared" si="1"/>
        <v>1498</v>
      </c>
      <c r="I20" s="14">
        <v>1</v>
      </c>
      <c r="J20" s="14">
        <v>355</v>
      </c>
      <c r="K20" s="14">
        <f t="shared" si="2"/>
        <v>2993</v>
      </c>
      <c r="L20" s="14">
        <v>2775</v>
      </c>
      <c r="M20" s="14">
        <v>218</v>
      </c>
      <c r="N20" s="15">
        <f t="shared" si="3"/>
        <v>0.30403896894662064</v>
      </c>
      <c r="O20" s="15">
        <f t="shared" si="4"/>
        <v>4.424599147554293E-2</v>
      </c>
      <c r="P20" s="16">
        <f t="shared" si="5"/>
        <v>7.2836618777146672E-2</v>
      </c>
    </row>
    <row r="21" spans="1:16" ht="39.6" customHeight="1" x14ac:dyDescent="0.3">
      <c r="B21" s="13">
        <v>14</v>
      </c>
      <c r="C21" s="14" t="s">
        <v>28</v>
      </c>
      <c r="D21" s="14">
        <f t="shared" si="0"/>
        <v>883</v>
      </c>
      <c r="E21" s="14">
        <v>246</v>
      </c>
      <c r="F21" s="14">
        <v>170</v>
      </c>
      <c r="G21" s="14">
        <v>17</v>
      </c>
      <c r="H21" s="14">
        <f t="shared" si="1"/>
        <v>416</v>
      </c>
      <c r="I21" s="14">
        <v>15</v>
      </c>
      <c r="J21" s="14">
        <v>415</v>
      </c>
      <c r="K21" s="14">
        <f t="shared" si="2"/>
        <v>20</v>
      </c>
      <c r="L21" s="14">
        <v>11</v>
      </c>
      <c r="M21" s="14">
        <v>9</v>
      </c>
      <c r="N21" s="15">
        <f t="shared" si="3"/>
        <v>0.47112117780294449</v>
      </c>
      <c r="O21" s="15">
        <f t="shared" si="4"/>
        <v>1.0192525481313703E-2</v>
      </c>
      <c r="P21" s="16">
        <f t="shared" si="5"/>
        <v>0.45</v>
      </c>
    </row>
    <row r="22" spans="1:16" ht="39.6" customHeight="1" x14ac:dyDescent="0.3">
      <c r="B22" s="13">
        <v>15</v>
      </c>
      <c r="C22" s="14" t="s">
        <v>29</v>
      </c>
      <c r="D22" s="14">
        <f t="shared" si="0"/>
        <v>824</v>
      </c>
      <c r="E22" s="14">
        <v>139</v>
      </c>
      <c r="F22" s="14">
        <v>293</v>
      </c>
      <c r="G22" s="14">
        <v>22</v>
      </c>
      <c r="H22" s="14">
        <f t="shared" si="1"/>
        <v>432</v>
      </c>
      <c r="I22" s="14">
        <v>0</v>
      </c>
      <c r="J22" s="14">
        <v>139</v>
      </c>
      <c r="K22" s="14">
        <f t="shared" si="2"/>
        <v>231</v>
      </c>
      <c r="L22" s="14">
        <v>37</v>
      </c>
      <c r="M22" s="14">
        <v>194</v>
      </c>
      <c r="N22" s="15">
        <f t="shared" si="3"/>
        <v>0.52427184466019416</v>
      </c>
      <c r="O22" s="15">
        <f t="shared" si="4"/>
        <v>0.2354368932038835</v>
      </c>
      <c r="P22" s="16">
        <f t="shared" si="5"/>
        <v>0.83982683982683981</v>
      </c>
    </row>
    <row r="23" spans="1:16" ht="39.6" customHeight="1" x14ac:dyDescent="0.3">
      <c r="B23" s="13">
        <v>16</v>
      </c>
      <c r="C23" s="14" t="s">
        <v>30</v>
      </c>
      <c r="D23" s="14">
        <f t="shared" si="0"/>
        <v>328</v>
      </c>
      <c r="E23" s="14">
        <v>23</v>
      </c>
      <c r="F23" s="14">
        <v>12</v>
      </c>
      <c r="G23" s="14">
        <v>0</v>
      </c>
      <c r="H23" s="14">
        <f t="shared" si="1"/>
        <v>35</v>
      </c>
      <c r="I23" s="14">
        <v>4</v>
      </c>
      <c r="J23" s="14">
        <v>276</v>
      </c>
      <c r="K23" s="14">
        <f t="shared" si="2"/>
        <v>13</v>
      </c>
      <c r="L23" s="14">
        <v>11</v>
      </c>
      <c r="M23" s="14">
        <v>2</v>
      </c>
      <c r="N23" s="15">
        <f t="shared" si="3"/>
        <v>0.10670731707317073</v>
      </c>
      <c r="O23" s="15">
        <f t="shared" si="4"/>
        <v>6.0975609756097563E-3</v>
      </c>
      <c r="P23" s="16">
        <f t="shared" si="5"/>
        <v>0.15384615384615385</v>
      </c>
    </row>
    <row r="24" spans="1:16" ht="39.6" customHeight="1" x14ac:dyDescent="0.3">
      <c r="B24" s="13">
        <v>17</v>
      </c>
      <c r="C24" s="14" t="s">
        <v>31</v>
      </c>
      <c r="D24" s="14">
        <f t="shared" si="0"/>
        <v>195</v>
      </c>
      <c r="E24" s="14">
        <v>6</v>
      </c>
      <c r="F24" s="14">
        <v>181</v>
      </c>
      <c r="G24" s="14">
        <v>0</v>
      </c>
      <c r="H24" s="14">
        <f t="shared" si="1"/>
        <v>187</v>
      </c>
      <c r="I24" s="14">
        <v>6</v>
      </c>
      <c r="J24" s="14">
        <v>1</v>
      </c>
      <c r="K24" s="14">
        <f t="shared" si="2"/>
        <v>1</v>
      </c>
      <c r="L24" s="14">
        <v>0</v>
      </c>
      <c r="M24" s="14">
        <v>1</v>
      </c>
      <c r="N24" s="15">
        <f t="shared" si="3"/>
        <v>0.95897435897435901</v>
      </c>
      <c r="O24" s="15">
        <f t="shared" si="4"/>
        <v>5.1282051282051282E-3</v>
      </c>
      <c r="P24" s="16">
        <f t="shared" si="5"/>
        <v>1</v>
      </c>
    </row>
    <row r="25" spans="1:16" ht="39.6" customHeight="1" x14ac:dyDescent="0.3">
      <c r="B25" s="13">
        <v>18</v>
      </c>
      <c r="C25" s="14" t="s">
        <v>32</v>
      </c>
      <c r="D25" s="14">
        <f t="shared" si="0"/>
        <v>159</v>
      </c>
      <c r="E25" s="14">
        <v>9</v>
      </c>
      <c r="F25" s="14">
        <v>81</v>
      </c>
      <c r="G25" s="14">
        <v>4</v>
      </c>
      <c r="H25" s="14">
        <f t="shared" si="1"/>
        <v>90</v>
      </c>
      <c r="I25" s="14">
        <v>8</v>
      </c>
      <c r="J25" s="14">
        <v>41</v>
      </c>
      <c r="K25" s="14">
        <f t="shared" si="2"/>
        <v>16</v>
      </c>
      <c r="L25" s="14">
        <v>15</v>
      </c>
      <c r="M25" s="14">
        <v>1</v>
      </c>
      <c r="N25" s="15">
        <f t="shared" si="3"/>
        <v>0.56603773584905659</v>
      </c>
      <c r="O25" s="15">
        <f t="shared" si="4"/>
        <v>6.2893081761006293E-3</v>
      </c>
      <c r="P25" s="16">
        <f t="shared" si="5"/>
        <v>6.25E-2</v>
      </c>
    </row>
    <row r="26" spans="1:16" ht="39.6" customHeight="1" x14ac:dyDescent="0.3">
      <c r="B26" s="13">
        <v>19</v>
      </c>
      <c r="C26" s="14" t="s">
        <v>33</v>
      </c>
      <c r="D26" s="14">
        <f t="shared" si="0"/>
        <v>0</v>
      </c>
      <c r="E26" s="14">
        <v>0</v>
      </c>
      <c r="F26" s="14">
        <v>0</v>
      </c>
      <c r="G26" s="14">
        <v>0</v>
      </c>
      <c r="H26" s="14">
        <f t="shared" si="1"/>
        <v>0</v>
      </c>
      <c r="I26" s="14">
        <v>0</v>
      </c>
      <c r="J26" s="14">
        <v>0</v>
      </c>
      <c r="K26" s="14">
        <f t="shared" si="2"/>
        <v>0</v>
      </c>
      <c r="L26" s="14">
        <v>0</v>
      </c>
      <c r="M26" s="14">
        <v>0</v>
      </c>
      <c r="N26" s="15">
        <v>0</v>
      </c>
      <c r="O26" s="15">
        <v>0</v>
      </c>
      <c r="P26" s="16">
        <v>0</v>
      </c>
    </row>
    <row r="27" spans="1:16" ht="39.6" customHeight="1" x14ac:dyDescent="0.3">
      <c r="B27" s="13">
        <v>20</v>
      </c>
      <c r="C27" s="14" t="s">
        <v>34</v>
      </c>
      <c r="D27" s="14">
        <f t="shared" si="0"/>
        <v>260</v>
      </c>
      <c r="E27" s="14">
        <v>18</v>
      </c>
      <c r="F27" s="14">
        <v>29</v>
      </c>
      <c r="G27" s="14">
        <v>0</v>
      </c>
      <c r="H27" s="14">
        <f t="shared" si="1"/>
        <v>47</v>
      </c>
      <c r="I27" s="14">
        <v>0</v>
      </c>
      <c r="J27" s="14">
        <v>9</v>
      </c>
      <c r="K27" s="14">
        <f t="shared" si="2"/>
        <v>204</v>
      </c>
      <c r="L27" s="14">
        <v>17</v>
      </c>
      <c r="M27" s="14">
        <v>187</v>
      </c>
      <c r="N27" s="15">
        <f t="shared" si="3"/>
        <v>0.18076923076923077</v>
      </c>
      <c r="O27" s="15">
        <f t="shared" si="4"/>
        <v>0.71923076923076923</v>
      </c>
      <c r="P27" s="16">
        <f t="shared" si="5"/>
        <v>0.91666666666666663</v>
      </c>
    </row>
    <row r="28" spans="1:16" ht="39.6" customHeight="1" x14ac:dyDescent="0.3">
      <c r="B28" s="13">
        <v>21</v>
      </c>
      <c r="C28" s="14" t="s">
        <v>35</v>
      </c>
      <c r="D28" s="14">
        <f t="shared" si="0"/>
        <v>156</v>
      </c>
      <c r="E28" s="14">
        <v>2</v>
      </c>
      <c r="F28" s="14">
        <v>2</v>
      </c>
      <c r="G28" s="14">
        <v>0</v>
      </c>
      <c r="H28" s="14">
        <f t="shared" si="1"/>
        <v>4</v>
      </c>
      <c r="I28" s="14">
        <v>0</v>
      </c>
      <c r="J28" s="14">
        <v>150</v>
      </c>
      <c r="K28" s="14">
        <f t="shared" si="2"/>
        <v>2</v>
      </c>
      <c r="L28" s="14">
        <v>1</v>
      </c>
      <c r="M28" s="14">
        <v>1</v>
      </c>
      <c r="N28" s="15">
        <f t="shared" si="3"/>
        <v>2.564102564102564E-2</v>
      </c>
      <c r="O28" s="15">
        <f t="shared" si="4"/>
        <v>6.41025641025641E-3</v>
      </c>
      <c r="P28" s="16">
        <f t="shared" si="5"/>
        <v>0.5</v>
      </c>
    </row>
    <row r="29" spans="1:16" ht="39.6" customHeight="1" x14ac:dyDescent="0.3">
      <c r="B29" s="13">
        <v>22</v>
      </c>
      <c r="C29" s="14" t="s">
        <v>36</v>
      </c>
      <c r="D29" s="14">
        <f t="shared" si="0"/>
        <v>311</v>
      </c>
      <c r="E29" s="14">
        <v>8</v>
      </c>
      <c r="F29" s="14">
        <v>16</v>
      </c>
      <c r="G29" s="14">
        <v>0</v>
      </c>
      <c r="H29" s="14">
        <f t="shared" si="1"/>
        <v>24</v>
      </c>
      <c r="I29" s="14">
        <v>12</v>
      </c>
      <c r="J29" s="14">
        <v>268</v>
      </c>
      <c r="K29" s="14">
        <f t="shared" si="2"/>
        <v>7</v>
      </c>
      <c r="L29" s="14">
        <v>1</v>
      </c>
      <c r="M29" s="14">
        <v>6</v>
      </c>
      <c r="N29" s="15">
        <f t="shared" si="3"/>
        <v>7.7170418006430874E-2</v>
      </c>
      <c r="O29" s="15">
        <f t="shared" si="4"/>
        <v>1.9292604501607719E-2</v>
      </c>
      <c r="P29" s="16">
        <f t="shared" si="5"/>
        <v>0.8571428571428571</v>
      </c>
    </row>
    <row r="30" spans="1:16" ht="39.6" customHeight="1" x14ac:dyDescent="0.3">
      <c r="B30" s="13">
        <v>23</v>
      </c>
      <c r="C30" s="14" t="s">
        <v>37</v>
      </c>
      <c r="D30" s="14">
        <f t="shared" si="0"/>
        <v>109</v>
      </c>
      <c r="E30" s="14">
        <v>3</v>
      </c>
      <c r="F30" s="14">
        <v>0</v>
      </c>
      <c r="G30" s="14">
        <v>0</v>
      </c>
      <c r="H30" s="14">
        <f t="shared" si="1"/>
        <v>3</v>
      </c>
      <c r="I30" s="14">
        <v>28</v>
      </c>
      <c r="J30" s="14">
        <v>75</v>
      </c>
      <c r="K30" s="14">
        <f t="shared" si="2"/>
        <v>3</v>
      </c>
      <c r="L30" s="14">
        <v>1</v>
      </c>
      <c r="M30" s="14">
        <v>2</v>
      </c>
      <c r="N30" s="15">
        <f t="shared" si="3"/>
        <v>2.7522935779816515E-2</v>
      </c>
      <c r="O30" s="15">
        <f t="shared" si="4"/>
        <v>1.834862385321101E-2</v>
      </c>
      <c r="P30" s="16">
        <f t="shared" si="5"/>
        <v>0.66666666666666663</v>
      </c>
    </row>
    <row r="31" spans="1:16" ht="39.6" customHeight="1" thickBot="1" x14ac:dyDescent="0.35">
      <c r="B31" s="17">
        <v>24</v>
      </c>
      <c r="C31" s="18" t="s">
        <v>38</v>
      </c>
      <c r="D31" s="14">
        <f t="shared" si="0"/>
        <v>10006</v>
      </c>
      <c r="E31" s="18">
        <v>8365</v>
      </c>
      <c r="F31" s="18">
        <v>645</v>
      </c>
      <c r="G31" s="18">
        <v>62</v>
      </c>
      <c r="H31" s="14">
        <f t="shared" si="1"/>
        <v>9010</v>
      </c>
      <c r="I31" s="18">
        <v>121</v>
      </c>
      <c r="J31" s="18">
        <v>330</v>
      </c>
      <c r="K31" s="14">
        <f t="shared" si="2"/>
        <v>483</v>
      </c>
      <c r="L31" s="18">
        <v>8</v>
      </c>
      <c r="M31" s="18">
        <v>475</v>
      </c>
      <c r="N31" s="15">
        <f t="shared" si="3"/>
        <v>0.90045972416550069</v>
      </c>
      <c r="O31" s="15">
        <f t="shared" si="4"/>
        <v>4.7471517089746153E-2</v>
      </c>
      <c r="P31" s="16">
        <f t="shared" si="5"/>
        <v>0.9834368530020704</v>
      </c>
    </row>
    <row r="32" spans="1:16" s="2" customFormat="1" ht="49.5" customHeight="1" thickBot="1" x14ac:dyDescent="0.65">
      <c r="A32" s="19"/>
      <c r="B32" s="32" t="s">
        <v>39</v>
      </c>
      <c r="C32" s="33"/>
      <c r="D32" s="20">
        <f>SUM(D8:D31)</f>
        <v>115586</v>
      </c>
      <c r="E32" s="20">
        <f t="shared" ref="E32:M32" si="6">SUM(E8:E31)</f>
        <v>22609</v>
      </c>
      <c r="F32" s="20">
        <f t="shared" si="6"/>
        <v>41061</v>
      </c>
      <c r="G32" s="20">
        <f t="shared" si="6"/>
        <v>1527</v>
      </c>
      <c r="H32" s="20">
        <f t="shared" si="6"/>
        <v>63670</v>
      </c>
      <c r="I32" s="20">
        <f t="shared" si="6"/>
        <v>395</v>
      </c>
      <c r="J32" s="20">
        <f t="shared" si="6"/>
        <v>6220</v>
      </c>
      <c r="K32" s="20">
        <f t="shared" si="6"/>
        <v>43774</v>
      </c>
      <c r="L32" s="20">
        <f t="shared" si="6"/>
        <v>4296</v>
      </c>
      <c r="M32" s="20">
        <f t="shared" si="6"/>
        <v>39478</v>
      </c>
      <c r="N32" s="21">
        <f t="shared" si="3"/>
        <v>0.55084525807623763</v>
      </c>
      <c r="O32" s="21">
        <f t="shared" si="4"/>
        <v>0.34154655408094403</v>
      </c>
      <c r="P32" s="21">
        <f t="shared" si="5"/>
        <v>0.90185955133184081</v>
      </c>
    </row>
  </sheetData>
  <mergeCells count="2">
    <mergeCell ref="B2:P4"/>
    <mergeCell ref="B32:C32"/>
  </mergeCells>
  <pageMargins left="0.81496062999999996" right="0.196850393700787" top="1.2480314960000001" bottom="0.74803149606299202" header="0.31496062992126" footer="0.31496062992126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19.04.2022</vt:lpstr>
      <vt:lpstr>'19.04.2022'!Print_Area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SLPC</cp:lastModifiedBy>
  <cp:lastPrinted>2022-05-25T11:44:56Z</cp:lastPrinted>
  <dcterms:created xsi:type="dcterms:W3CDTF">2022-04-25T05:38:28Z</dcterms:created>
  <dcterms:modified xsi:type="dcterms:W3CDTF">2022-05-25T11:45:00Z</dcterms:modified>
</cp:coreProperties>
</file>