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ATM" sheetId="1" r:id="rId1"/>
  </sheets>
  <definedNames>
    <definedName name="_xlnm.Print_Area" localSheetId="0">ATM!$A$1:$Z$39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W35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20" i="1"/>
  <c r="R21" i="1"/>
  <c r="R23" i="1"/>
  <c r="R24" i="1"/>
  <c r="R25" i="1"/>
  <c r="R26" i="1"/>
  <c r="R27" i="1"/>
  <c r="R28" i="1"/>
  <c r="R29" i="1"/>
  <c r="R30" i="1"/>
  <c r="R32" i="1"/>
  <c r="R33" i="1"/>
  <c r="R34" i="1"/>
  <c r="H18" i="1" l="1"/>
  <c r="I18" i="1"/>
  <c r="J18" i="1"/>
  <c r="K18" i="1"/>
  <c r="L18" i="1"/>
  <c r="M18" i="1"/>
  <c r="N18" i="1"/>
  <c r="H35" i="1" l="1"/>
  <c r="I35" i="1"/>
  <c r="J35" i="1"/>
  <c r="K35" i="1"/>
  <c r="L35" i="1"/>
  <c r="M35" i="1"/>
  <c r="N35" i="1"/>
  <c r="G35" i="1"/>
  <c r="L38" i="1" l="1"/>
  <c r="M38" i="1"/>
  <c r="K38" i="1"/>
  <c r="R20" i="1"/>
  <c r="Q22" i="1" l="1"/>
  <c r="R22" i="1" s="1"/>
  <c r="O22" i="1"/>
  <c r="N38" i="1" l="1"/>
  <c r="Z7" i="1"/>
  <c r="Z8" i="1"/>
  <c r="Z9" i="1"/>
  <c r="Z10" i="1"/>
  <c r="Z11" i="1"/>
  <c r="Z12" i="1"/>
  <c r="Z13" i="1"/>
  <c r="Z14" i="1"/>
  <c r="Z15" i="1"/>
  <c r="Z16" i="1"/>
  <c r="Z17" i="1"/>
  <c r="Z20" i="1"/>
  <c r="Z21" i="1"/>
  <c r="Z24" i="1"/>
  <c r="Z25" i="1"/>
  <c r="Z26" i="1"/>
  <c r="Z27" i="1"/>
  <c r="Z28" i="1"/>
  <c r="Z29" i="1"/>
  <c r="Z30" i="1"/>
  <c r="Z32" i="1"/>
  <c r="Z33" i="1"/>
  <c r="Z34" i="1"/>
  <c r="Z36" i="1"/>
  <c r="Z37" i="1"/>
  <c r="Z6" i="1"/>
  <c r="G38" i="1"/>
  <c r="H38" i="1"/>
  <c r="I38" i="1"/>
  <c r="O18" i="1"/>
  <c r="O38" i="1" s="1"/>
  <c r="P18" i="1"/>
  <c r="Q18" i="1"/>
  <c r="Q38" i="1" s="1"/>
  <c r="R18" i="1"/>
  <c r="R38" i="1" s="1"/>
  <c r="S18" i="1"/>
  <c r="S38" i="1" s="1"/>
  <c r="T18" i="1"/>
  <c r="T38" i="1" s="1"/>
  <c r="U18" i="1"/>
  <c r="U38" i="1" s="1"/>
  <c r="V18" i="1"/>
  <c r="V38" i="1" s="1"/>
  <c r="W18" i="1"/>
  <c r="W38" i="1" s="1"/>
  <c r="X18" i="1"/>
  <c r="X38" i="1" s="1"/>
  <c r="Y18" i="1"/>
  <c r="Y38" i="1" s="1"/>
  <c r="J38" i="1" l="1"/>
  <c r="Z18" i="1"/>
  <c r="Z38" i="1" s="1"/>
</calcChain>
</file>

<file path=xl/sharedStrings.xml><?xml version="1.0" encoding="utf-8"?>
<sst xmlns="http://schemas.openxmlformats.org/spreadsheetml/2006/main" count="75" uniqueCount="54">
  <si>
    <t>S.No</t>
  </si>
  <si>
    <t>Name of the Bank</t>
  </si>
  <si>
    <t>ATMs at the beginning of Quarter</t>
  </si>
  <si>
    <t xml:space="preserve">ATMs opened during the Quarter </t>
  </si>
  <si>
    <t>ATMs closed during the quarter</t>
  </si>
  <si>
    <t>As at end of quarter</t>
  </si>
  <si>
    <t>No of Off Site ATMs</t>
  </si>
  <si>
    <t>On site ATMs</t>
  </si>
  <si>
    <t>Rural</t>
  </si>
  <si>
    <t>S.urban</t>
  </si>
  <si>
    <t>Urban</t>
  </si>
  <si>
    <t>Total</t>
  </si>
  <si>
    <t>TOTAL</t>
  </si>
  <si>
    <t>PUBLIC SECTOR BANKS</t>
  </si>
  <si>
    <t>Punjab &amp; Sind Bank</t>
  </si>
  <si>
    <t>Bank of India</t>
  </si>
  <si>
    <t>Bank of Maharashtra</t>
  </si>
  <si>
    <t>TOTAL  (A)</t>
  </si>
  <si>
    <t>PRIVATE SECTOR BANKS &amp; SMALL FINANCE BANKS</t>
  </si>
  <si>
    <t>Yes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</si>
  <si>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</si>
  <si>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</si>
  <si>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</si>
  <si>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</si>
  <si>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</si>
  <si>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</si>
  <si>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TOTAL(B)</t>
  </si>
  <si>
    <t>Punjab Gramin Bank</t>
  </si>
  <si>
    <t>RBL Bank</t>
  </si>
  <si>
    <t>SLBC Punjab</t>
  </si>
  <si>
    <t>Kotak Mahindra Bank</t>
  </si>
  <si>
    <t>Capital Small Finance Bank</t>
  </si>
  <si>
    <t xml:space="preserve">J&amp;K Bank </t>
  </si>
  <si>
    <t xml:space="preserve">IDBI Bank </t>
  </si>
  <si>
    <t>HDFC Bank</t>
  </si>
  <si>
    <t>ICICI Bank</t>
  </si>
  <si>
    <t xml:space="preserve">Federal Bank </t>
  </si>
  <si>
    <t>Punjab State Cooperative Bank</t>
  </si>
  <si>
    <t>Punjab National Bank</t>
  </si>
  <si>
    <t>UCO Bank</t>
  </si>
  <si>
    <t xml:space="preserve">Bank Of Baroda </t>
  </si>
  <si>
    <t xml:space="preserve">Canara Bank </t>
  </si>
  <si>
    <t xml:space="preserve">Central Bank of India </t>
  </si>
  <si>
    <t xml:space="preserve">Indian Bank </t>
  </si>
  <si>
    <t xml:space="preserve">Indian Overseas Bank </t>
  </si>
  <si>
    <t xml:space="preserve">State Bank of India </t>
  </si>
  <si>
    <t xml:space="preserve">Union Bank Of India </t>
  </si>
  <si>
    <t xml:space="preserve">                                                                             BANKWISE POSITION OF ATMs AS ON 31.03.2022</t>
  </si>
  <si>
    <t xml:space="preserve">GRAND TOTAL </t>
  </si>
  <si>
    <t>4 </t>
  </si>
  <si>
    <t>0 </t>
  </si>
  <si>
    <t>1 </t>
  </si>
  <si>
    <t>6 </t>
  </si>
  <si>
    <t xml:space="preserve">                                                                                                                                                                                 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</si>
</sst>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36"/>
      <name val="Tahoma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3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28"/>
      <name val="Tahoma"/>
      <family val="2"/>
    </font>
    <font>
      <sz val="28"/>
      <name val="Times New Roman"/>
      <family val="1"/>
    </font>
    <font>
      <b/>
      <sz val="28"/>
      <color theme="1"/>
      <name val="Tahoma"/>
      <family val="2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sz val="30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3" fillId="0" borderId="0"/>
    <xf numFmtId="44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0" xfId="0" applyFont="1" applyFill="1"/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5" fillId="0" borderId="35" xfId="0" applyFont="1" applyFill="1" applyBorder="1"/>
    <xf numFmtId="0" fontId="14" fillId="0" borderId="29" xfId="0" applyFont="1" applyFill="1" applyBorder="1" applyAlignment="1">
      <alignment vertical="top"/>
    </xf>
    <xf numFmtId="0" fontId="14" fillId="0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0" fontId="19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top"/>
    </xf>
    <xf numFmtId="0" fontId="3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14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/>
    </xf>
    <xf numFmtId="0" fontId="14" fillId="0" borderId="38" xfId="0" applyFont="1" applyFill="1" applyBorder="1" applyAlignment="1">
      <alignment horizontal="center" vertical="top"/>
    </xf>
    <xf numFmtId="0" fontId="14" fillId="0" borderId="45" xfId="0" applyFont="1" applyFill="1" applyBorder="1" applyAlignment="1">
      <alignment horizontal="center" vertical="top"/>
    </xf>
    <xf numFmtId="0" fontId="7" fillId="0" borderId="4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17">
    <cellStyle name="Currency 2" xfId="2"/>
    <cellStyle name="Currency 2 2" xfId="111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25" xfId="110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32" xfId="1"/>
    <cellStyle name="Normal 4" xfId="102"/>
    <cellStyle name="Normal 4 2" xfId="112"/>
    <cellStyle name="Normal 5" xfId="103"/>
    <cellStyle name="Normal 6" xfId="104"/>
    <cellStyle name="Normal 6 2" xfId="105"/>
    <cellStyle name="Normal 6 3" xfId="113"/>
    <cellStyle name="Normal 7" xfId="106"/>
    <cellStyle name="Normal 7 2" xfId="114"/>
    <cellStyle name="Normal 8" xfId="107"/>
    <cellStyle name="Normal 8 2" xfId="115"/>
    <cellStyle name="Normal 9" xfId="108"/>
    <cellStyle name="Normal 9 2" xfId="116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view="pageBreakPreview" zoomScale="26" zoomScaleSheetLayoutView="26" workbookViewId="0">
      <pane xSplit="2" topLeftCell="C1" activePane="topRight" state="frozen"/>
      <selection activeCell="A16" sqref="A16"/>
      <selection pane="topRight" activeCell="AE6" sqref="AE6"/>
    </sheetView>
  </sheetViews>
  <sheetFormatPr defaultColWidth="8.90625" defaultRowHeight="35.4"/>
  <cols>
    <col min="1" max="1" width="12.81640625" style="14" customWidth="1"/>
    <col min="2" max="2" width="76.90625" style="14" customWidth="1"/>
    <col min="3" max="3" width="18.81640625" style="15" customWidth="1"/>
    <col min="4" max="4" width="18.6328125" style="15" customWidth="1"/>
    <col min="5" max="26" width="18.81640625" style="15" customWidth="1"/>
    <col min="27" max="16384" width="8.90625" style="1"/>
  </cols>
  <sheetData>
    <row r="1" spans="1:26" ht="66" customHeight="1" thickBot="1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s="6" customFormat="1" ht="52.8" customHeight="1" thickBot="1">
      <c r="A2" s="81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3"/>
    </row>
    <row r="3" spans="1:26" ht="41.1" customHeight="1" thickBot="1">
      <c r="A3" s="22" t="s">
        <v>0</v>
      </c>
      <c r="B3" s="22" t="s">
        <v>1</v>
      </c>
      <c r="C3" s="85" t="s">
        <v>2</v>
      </c>
      <c r="D3" s="86"/>
      <c r="E3" s="86"/>
      <c r="F3" s="87"/>
      <c r="G3" s="85" t="s">
        <v>3</v>
      </c>
      <c r="H3" s="86"/>
      <c r="I3" s="86"/>
      <c r="J3" s="87"/>
      <c r="K3" s="85" t="s">
        <v>4</v>
      </c>
      <c r="L3" s="86"/>
      <c r="M3" s="86"/>
      <c r="N3" s="87"/>
      <c r="O3" s="88" t="s">
        <v>5</v>
      </c>
      <c r="P3" s="89"/>
      <c r="Q3" s="89"/>
      <c r="R3" s="90"/>
      <c r="S3" s="85" t="s">
        <v>6</v>
      </c>
      <c r="T3" s="86"/>
      <c r="U3" s="86"/>
      <c r="V3" s="87"/>
      <c r="W3" s="85" t="s">
        <v>7</v>
      </c>
      <c r="X3" s="86"/>
      <c r="Y3" s="86"/>
      <c r="Z3" s="87"/>
    </row>
    <row r="4" spans="1:26" ht="41.1" customHeight="1" thickBot="1">
      <c r="A4" s="45"/>
      <c r="B4" s="45"/>
      <c r="C4" s="7" t="s">
        <v>8</v>
      </c>
      <c r="D4" s="8" t="s">
        <v>9</v>
      </c>
      <c r="E4" s="8" t="s">
        <v>10</v>
      </c>
      <c r="F4" s="43" t="s">
        <v>11</v>
      </c>
      <c r="G4" s="7" t="s">
        <v>8</v>
      </c>
      <c r="H4" s="8" t="s">
        <v>9</v>
      </c>
      <c r="I4" s="9" t="s">
        <v>10</v>
      </c>
      <c r="J4" s="21" t="s">
        <v>12</v>
      </c>
      <c r="K4" s="26" t="s">
        <v>8</v>
      </c>
      <c r="L4" s="8" t="s">
        <v>9</v>
      </c>
      <c r="M4" s="9" t="s">
        <v>10</v>
      </c>
      <c r="N4" s="21" t="s">
        <v>12</v>
      </c>
      <c r="O4" s="26" t="s">
        <v>8</v>
      </c>
      <c r="P4" s="26" t="s">
        <v>9</v>
      </c>
      <c r="Q4" s="8" t="s">
        <v>10</v>
      </c>
      <c r="R4" s="44" t="s">
        <v>12</v>
      </c>
      <c r="S4" s="26" t="s">
        <v>8</v>
      </c>
      <c r="T4" s="8" t="s">
        <v>9</v>
      </c>
      <c r="U4" s="8" t="s">
        <v>10</v>
      </c>
      <c r="V4" s="9" t="s">
        <v>12</v>
      </c>
      <c r="W4" s="7" t="s">
        <v>8</v>
      </c>
      <c r="X4" s="8" t="s">
        <v>9</v>
      </c>
      <c r="Y4" s="8" t="s">
        <v>10</v>
      </c>
      <c r="Z4" s="43" t="s">
        <v>12</v>
      </c>
    </row>
    <row r="5" spans="1:26" ht="41.1" customHeight="1" thickBot="1">
      <c r="A5" s="10"/>
      <c r="B5" s="11" t="s">
        <v>13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</row>
    <row r="6" spans="1:26" s="24" customFormat="1" ht="73.2" customHeight="1">
      <c r="A6" s="12">
        <v>1</v>
      </c>
      <c r="B6" s="48" t="s">
        <v>38</v>
      </c>
      <c r="C6" s="49">
        <v>346</v>
      </c>
      <c r="D6" s="49">
        <v>307</v>
      </c>
      <c r="E6" s="49">
        <v>418</v>
      </c>
      <c r="F6" s="50">
        <v>1071</v>
      </c>
      <c r="G6" s="51" t="s">
        <v>49</v>
      </c>
      <c r="H6" s="52" t="s">
        <v>50</v>
      </c>
      <c r="I6" s="53" t="s">
        <v>50</v>
      </c>
      <c r="J6" s="50">
        <v>4</v>
      </c>
      <c r="K6" s="51" t="s">
        <v>50</v>
      </c>
      <c r="L6" s="52" t="s">
        <v>51</v>
      </c>
      <c r="M6" s="52" t="s">
        <v>52</v>
      </c>
      <c r="N6" s="53">
        <v>7</v>
      </c>
      <c r="O6" s="49">
        <v>350</v>
      </c>
      <c r="P6" s="49">
        <v>306</v>
      </c>
      <c r="Q6" s="49">
        <v>412</v>
      </c>
      <c r="R6" s="50">
        <v>1068</v>
      </c>
      <c r="S6" s="51">
        <v>55</v>
      </c>
      <c r="T6" s="52">
        <v>41</v>
      </c>
      <c r="U6" s="53">
        <v>121</v>
      </c>
      <c r="V6" s="50">
        <v>217</v>
      </c>
      <c r="W6" s="49">
        <v>295</v>
      </c>
      <c r="X6" s="52">
        <v>265</v>
      </c>
      <c r="Y6" s="53">
        <v>291</v>
      </c>
      <c r="Z6" s="50">
        <f>W6+X6+Y6</f>
        <v>851</v>
      </c>
    </row>
    <row r="7" spans="1:26" s="24" customFormat="1" ht="73.2" customHeight="1">
      <c r="A7" s="12">
        <v>2</v>
      </c>
      <c r="B7" s="28" t="s">
        <v>14</v>
      </c>
      <c r="C7" s="29">
        <v>343</v>
      </c>
      <c r="D7" s="29">
        <v>116</v>
      </c>
      <c r="E7" s="29">
        <v>99</v>
      </c>
      <c r="F7" s="30">
        <v>558</v>
      </c>
      <c r="G7" s="42">
        <v>0</v>
      </c>
      <c r="H7" s="31">
        <v>0</v>
      </c>
      <c r="I7" s="41">
        <v>0</v>
      </c>
      <c r="J7" s="30">
        <v>0</v>
      </c>
      <c r="K7" s="42">
        <v>0</v>
      </c>
      <c r="L7" s="31">
        <v>0</v>
      </c>
      <c r="M7" s="41">
        <v>0</v>
      </c>
      <c r="N7" s="41">
        <v>0</v>
      </c>
      <c r="O7" s="29">
        <v>343</v>
      </c>
      <c r="P7" s="29">
        <v>116</v>
      </c>
      <c r="Q7" s="29">
        <v>99</v>
      </c>
      <c r="R7" s="30">
        <v>558</v>
      </c>
      <c r="S7" s="42">
        <v>10</v>
      </c>
      <c r="T7" s="31">
        <v>13</v>
      </c>
      <c r="U7" s="41">
        <v>25</v>
      </c>
      <c r="V7" s="32">
        <v>48</v>
      </c>
      <c r="W7" s="3">
        <v>333</v>
      </c>
      <c r="X7" s="4">
        <v>103</v>
      </c>
      <c r="Y7" s="5">
        <v>74</v>
      </c>
      <c r="Z7" s="32">
        <f t="shared" ref="Z7:Z37" si="0">W7+X7+Y7</f>
        <v>510</v>
      </c>
    </row>
    <row r="8" spans="1:26" s="23" customFormat="1" ht="73.2" customHeight="1">
      <c r="A8" s="12">
        <v>3</v>
      </c>
      <c r="B8" s="28" t="s">
        <v>39</v>
      </c>
      <c r="C8" s="29">
        <v>50</v>
      </c>
      <c r="D8" s="29">
        <v>56</v>
      </c>
      <c r="E8" s="29">
        <v>31</v>
      </c>
      <c r="F8" s="30">
        <v>137</v>
      </c>
      <c r="G8" s="42">
        <v>0</v>
      </c>
      <c r="H8" s="31">
        <v>0</v>
      </c>
      <c r="I8" s="41">
        <v>0</v>
      </c>
      <c r="J8" s="30">
        <v>0</v>
      </c>
      <c r="K8" s="42">
        <v>0</v>
      </c>
      <c r="L8" s="31">
        <v>0</v>
      </c>
      <c r="M8" s="41">
        <v>0</v>
      </c>
      <c r="N8" s="41">
        <v>0</v>
      </c>
      <c r="O8" s="29">
        <v>50</v>
      </c>
      <c r="P8" s="29">
        <v>56</v>
      </c>
      <c r="Q8" s="29">
        <v>31</v>
      </c>
      <c r="R8" s="30">
        <v>137</v>
      </c>
      <c r="S8" s="42">
        <v>0</v>
      </c>
      <c r="T8" s="31">
        <v>0</v>
      </c>
      <c r="U8" s="41">
        <v>0</v>
      </c>
      <c r="V8" s="32">
        <v>0</v>
      </c>
      <c r="W8" s="3">
        <v>50</v>
      </c>
      <c r="X8" s="4">
        <v>56</v>
      </c>
      <c r="Y8" s="5">
        <v>31</v>
      </c>
      <c r="Z8" s="32">
        <f t="shared" si="0"/>
        <v>137</v>
      </c>
    </row>
    <row r="9" spans="1:26" s="24" customFormat="1" ht="73.2" customHeight="1">
      <c r="A9" s="12">
        <v>4</v>
      </c>
      <c r="B9" s="28" t="s">
        <v>40</v>
      </c>
      <c r="C9" s="29">
        <v>21</v>
      </c>
      <c r="D9" s="29">
        <v>79</v>
      </c>
      <c r="E9" s="29">
        <v>111</v>
      </c>
      <c r="F9" s="30">
        <v>211</v>
      </c>
      <c r="G9" s="42">
        <v>0</v>
      </c>
      <c r="H9" s="31">
        <v>0</v>
      </c>
      <c r="I9" s="41">
        <v>0</v>
      </c>
      <c r="J9" s="30">
        <v>0</v>
      </c>
      <c r="K9" s="42">
        <v>0</v>
      </c>
      <c r="L9" s="31">
        <v>0</v>
      </c>
      <c r="M9" s="41">
        <v>0</v>
      </c>
      <c r="N9" s="41">
        <v>0</v>
      </c>
      <c r="O9" s="29">
        <v>21</v>
      </c>
      <c r="P9" s="29">
        <v>79</v>
      </c>
      <c r="Q9" s="29">
        <v>111</v>
      </c>
      <c r="R9" s="30">
        <v>211</v>
      </c>
      <c r="S9" s="42">
        <v>0</v>
      </c>
      <c r="T9" s="31">
        <v>2</v>
      </c>
      <c r="U9" s="41">
        <v>13</v>
      </c>
      <c r="V9" s="32">
        <v>15</v>
      </c>
      <c r="W9" s="3">
        <v>21</v>
      </c>
      <c r="X9" s="4">
        <v>77</v>
      </c>
      <c r="Y9" s="5">
        <v>98</v>
      </c>
      <c r="Z9" s="32">
        <f t="shared" si="0"/>
        <v>196</v>
      </c>
    </row>
    <row r="10" spans="1:26" s="24" customFormat="1" ht="73.2" customHeight="1">
      <c r="A10" s="12">
        <v>5</v>
      </c>
      <c r="B10" s="28" t="s">
        <v>15</v>
      </c>
      <c r="C10" s="29">
        <v>19</v>
      </c>
      <c r="D10" s="29">
        <v>35</v>
      </c>
      <c r="E10" s="29">
        <v>69</v>
      </c>
      <c r="F10" s="30">
        <v>123</v>
      </c>
      <c r="G10" s="42">
        <v>0</v>
      </c>
      <c r="H10" s="31">
        <v>0</v>
      </c>
      <c r="I10" s="41">
        <v>0</v>
      </c>
      <c r="J10" s="30">
        <v>0</v>
      </c>
      <c r="K10" s="42">
        <v>0</v>
      </c>
      <c r="L10" s="31">
        <v>0</v>
      </c>
      <c r="M10" s="41">
        <v>0</v>
      </c>
      <c r="N10" s="41">
        <v>0</v>
      </c>
      <c r="O10" s="29">
        <v>19</v>
      </c>
      <c r="P10" s="29">
        <v>35</v>
      </c>
      <c r="Q10" s="29">
        <v>69</v>
      </c>
      <c r="R10" s="30">
        <v>123</v>
      </c>
      <c r="S10" s="42">
        <v>5</v>
      </c>
      <c r="T10" s="31">
        <v>6</v>
      </c>
      <c r="U10" s="41">
        <v>20</v>
      </c>
      <c r="V10" s="32">
        <v>31</v>
      </c>
      <c r="W10" s="3">
        <v>14</v>
      </c>
      <c r="X10" s="4">
        <v>24</v>
      </c>
      <c r="Y10" s="5">
        <v>54</v>
      </c>
      <c r="Z10" s="32">
        <f t="shared" si="0"/>
        <v>92</v>
      </c>
    </row>
    <row r="11" spans="1:26" s="24" customFormat="1" ht="73.2" customHeight="1">
      <c r="A11" s="12">
        <v>6</v>
      </c>
      <c r="B11" s="28" t="s">
        <v>16</v>
      </c>
      <c r="C11" s="29">
        <v>1</v>
      </c>
      <c r="D11" s="29">
        <v>10</v>
      </c>
      <c r="E11" s="29">
        <v>20</v>
      </c>
      <c r="F11" s="30">
        <v>31</v>
      </c>
      <c r="G11" s="42">
        <v>0</v>
      </c>
      <c r="H11" s="31">
        <v>0</v>
      </c>
      <c r="I11" s="41">
        <v>0</v>
      </c>
      <c r="J11" s="30">
        <v>0</v>
      </c>
      <c r="K11" s="42">
        <v>0</v>
      </c>
      <c r="L11" s="31">
        <v>0</v>
      </c>
      <c r="M11" s="41">
        <v>0</v>
      </c>
      <c r="N11" s="41">
        <v>0</v>
      </c>
      <c r="O11" s="29">
        <v>1</v>
      </c>
      <c r="P11" s="29">
        <v>10</v>
      </c>
      <c r="Q11" s="29">
        <v>20</v>
      </c>
      <c r="R11" s="30">
        <v>31</v>
      </c>
      <c r="S11" s="42">
        <v>0</v>
      </c>
      <c r="T11" s="31">
        <v>0</v>
      </c>
      <c r="U11" s="41">
        <v>5</v>
      </c>
      <c r="V11" s="32">
        <v>5</v>
      </c>
      <c r="W11" s="3">
        <v>0</v>
      </c>
      <c r="X11" s="4">
        <v>8</v>
      </c>
      <c r="Y11" s="5">
        <v>18</v>
      </c>
      <c r="Z11" s="32">
        <f t="shared" si="0"/>
        <v>26</v>
      </c>
    </row>
    <row r="12" spans="1:26" s="23" customFormat="1" ht="73.2" customHeight="1">
      <c r="A12" s="12">
        <v>7</v>
      </c>
      <c r="B12" s="28" t="s">
        <v>41</v>
      </c>
      <c r="C12" s="29">
        <v>48</v>
      </c>
      <c r="D12" s="29">
        <v>94</v>
      </c>
      <c r="E12" s="29">
        <v>83</v>
      </c>
      <c r="F12" s="30">
        <v>225</v>
      </c>
      <c r="G12" s="42">
        <v>1</v>
      </c>
      <c r="H12" s="31">
        <v>0</v>
      </c>
      <c r="I12" s="41">
        <v>1</v>
      </c>
      <c r="J12" s="30">
        <v>2</v>
      </c>
      <c r="K12" s="42">
        <v>0</v>
      </c>
      <c r="L12" s="31">
        <v>2</v>
      </c>
      <c r="M12" s="41">
        <v>0</v>
      </c>
      <c r="N12" s="41">
        <v>2</v>
      </c>
      <c r="O12" s="29">
        <v>49</v>
      </c>
      <c r="P12" s="29">
        <v>94</v>
      </c>
      <c r="Q12" s="29">
        <v>83</v>
      </c>
      <c r="R12" s="30">
        <v>225</v>
      </c>
      <c r="S12" s="42">
        <v>0</v>
      </c>
      <c r="T12" s="31">
        <v>23</v>
      </c>
      <c r="U12" s="41">
        <v>3</v>
      </c>
      <c r="V12" s="32">
        <v>26</v>
      </c>
      <c r="W12" s="3">
        <v>48</v>
      </c>
      <c r="X12" s="4">
        <v>71</v>
      </c>
      <c r="Y12" s="5">
        <v>80</v>
      </c>
      <c r="Z12" s="32">
        <f t="shared" si="0"/>
        <v>199</v>
      </c>
    </row>
    <row r="13" spans="1:26" s="23" customFormat="1" ht="73.2" customHeight="1">
      <c r="A13" s="12">
        <v>8</v>
      </c>
      <c r="B13" s="28" t="s">
        <v>42</v>
      </c>
      <c r="C13" s="29">
        <v>16</v>
      </c>
      <c r="D13" s="29">
        <v>34</v>
      </c>
      <c r="E13" s="29">
        <v>45</v>
      </c>
      <c r="F13" s="30">
        <v>95</v>
      </c>
      <c r="G13" s="42">
        <v>0</v>
      </c>
      <c r="H13" s="31">
        <v>0</v>
      </c>
      <c r="I13" s="41">
        <v>0</v>
      </c>
      <c r="J13" s="30">
        <v>0</v>
      </c>
      <c r="K13" s="42">
        <v>0</v>
      </c>
      <c r="L13" s="31">
        <v>0</v>
      </c>
      <c r="M13" s="41">
        <v>0</v>
      </c>
      <c r="N13" s="41">
        <v>0</v>
      </c>
      <c r="O13" s="29">
        <v>16</v>
      </c>
      <c r="P13" s="29">
        <v>34</v>
      </c>
      <c r="Q13" s="29">
        <v>45</v>
      </c>
      <c r="R13" s="30">
        <v>95</v>
      </c>
      <c r="S13" s="42">
        <v>0</v>
      </c>
      <c r="T13" s="31">
        <v>5</v>
      </c>
      <c r="U13" s="41">
        <v>9</v>
      </c>
      <c r="V13" s="32">
        <v>14</v>
      </c>
      <c r="W13" s="3">
        <v>18</v>
      </c>
      <c r="X13" s="4">
        <v>36</v>
      </c>
      <c r="Y13" s="5">
        <v>27</v>
      </c>
      <c r="Z13" s="32">
        <f t="shared" si="0"/>
        <v>81</v>
      </c>
    </row>
    <row r="14" spans="1:26" s="25" customFormat="1" ht="73.2" customHeight="1">
      <c r="A14" s="54">
        <v>9</v>
      </c>
      <c r="B14" s="55" t="s">
        <v>43</v>
      </c>
      <c r="C14" s="56">
        <v>35</v>
      </c>
      <c r="D14" s="56">
        <v>58</v>
      </c>
      <c r="E14" s="56">
        <v>48</v>
      </c>
      <c r="F14" s="57">
        <v>141</v>
      </c>
      <c r="G14" s="33">
        <v>0</v>
      </c>
      <c r="H14" s="34">
        <v>0</v>
      </c>
      <c r="I14" s="35">
        <v>1</v>
      </c>
      <c r="J14" s="30">
        <v>1</v>
      </c>
      <c r="K14" s="33">
        <v>0</v>
      </c>
      <c r="L14" s="34">
        <v>0</v>
      </c>
      <c r="M14" s="35">
        <v>0</v>
      </c>
      <c r="N14" s="41">
        <v>0</v>
      </c>
      <c r="O14" s="56">
        <v>35</v>
      </c>
      <c r="P14" s="56">
        <v>58</v>
      </c>
      <c r="Q14" s="56">
        <v>49</v>
      </c>
      <c r="R14" s="57">
        <v>142</v>
      </c>
      <c r="S14" s="33">
        <v>0</v>
      </c>
      <c r="T14" s="34">
        <v>0</v>
      </c>
      <c r="U14" s="35">
        <v>3</v>
      </c>
      <c r="V14" s="36">
        <v>3</v>
      </c>
      <c r="W14" s="37">
        <v>35</v>
      </c>
      <c r="X14" s="38">
        <v>58</v>
      </c>
      <c r="Y14" s="39">
        <v>46</v>
      </c>
      <c r="Z14" s="32">
        <f t="shared" si="0"/>
        <v>139</v>
      </c>
    </row>
    <row r="15" spans="1:26" s="23" customFormat="1" ht="73.2" customHeight="1">
      <c r="A15" s="12">
        <v>10</v>
      </c>
      <c r="B15" s="28" t="s">
        <v>44</v>
      </c>
      <c r="C15" s="29">
        <v>7</v>
      </c>
      <c r="D15" s="29">
        <v>29</v>
      </c>
      <c r="E15" s="29">
        <v>39</v>
      </c>
      <c r="F15" s="30">
        <v>75</v>
      </c>
      <c r="G15" s="42">
        <v>0</v>
      </c>
      <c r="H15" s="31">
        <v>0</v>
      </c>
      <c r="I15" s="41">
        <v>0</v>
      </c>
      <c r="J15" s="30">
        <v>0</v>
      </c>
      <c r="K15" s="42">
        <v>0</v>
      </c>
      <c r="L15" s="31">
        <v>0</v>
      </c>
      <c r="M15" s="41">
        <v>0</v>
      </c>
      <c r="N15" s="41">
        <v>0</v>
      </c>
      <c r="O15" s="29">
        <v>7</v>
      </c>
      <c r="P15" s="29">
        <v>29</v>
      </c>
      <c r="Q15" s="29">
        <v>39</v>
      </c>
      <c r="R15" s="30">
        <v>75</v>
      </c>
      <c r="S15" s="42">
        <v>2</v>
      </c>
      <c r="T15" s="31">
        <v>2</v>
      </c>
      <c r="U15" s="41">
        <v>3</v>
      </c>
      <c r="V15" s="32">
        <v>7</v>
      </c>
      <c r="W15" s="3">
        <v>5</v>
      </c>
      <c r="X15" s="4">
        <v>27</v>
      </c>
      <c r="Y15" s="5">
        <v>36</v>
      </c>
      <c r="Z15" s="32">
        <f t="shared" si="0"/>
        <v>68</v>
      </c>
    </row>
    <row r="16" spans="1:26" s="23" customFormat="1" ht="73.2" customHeight="1">
      <c r="A16" s="12">
        <v>11</v>
      </c>
      <c r="B16" s="28" t="s">
        <v>45</v>
      </c>
      <c r="C16" s="29">
        <v>446</v>
      </c>
      <c r="D16" s="29">
        <v>573</v>
      </c>
      <c r="E16" s="29">
        <v>805</v>
      </c>
      <c r="F16" s="30">
        <v>1824</v>
      </c>
      <c r="G16" s="42">
        <v>0</v>
      </c>
      <c r="H16" s="31">
        <v>0</v>
      </c>
      <c r="I16" s="41">
        <v>0</v>
      </c>
      <c r="J16" s="30">
        <v>0</v>
      </c>
      <c r="K16" s="42">
        <v>0</v>
      </c>
      <c r="L16" s="31">
        <v>0</v>
      </c>
      <c r="M16" s="41">
        <v>0</v>
      </c>
      <c r="N16" s="41">
        <v>0</v>
      </c>
      <c r="O16" s="29">
        <v>446</v>
      </c>
      <c r="P16" s="29">
        <v>573</v>
      </c>
      <c r="Q16" s="29">
        <v>805</v>
      </c>
      <c r="R16" s="30">
        <v>1824</v>
      </c>
      <c r="S16" s="42">
        <v>181</v>
      </c>
      <c r="T16" s="31">
        <v>250</v>
      </c>
      <c r="U16" s="41">
        <v>402</v>
      </c>
      <c r="V16" s="32">
        <v>833</v>
      </c>
      <c r="W16" s="3">
        <v>265</v>
      </c>
      <c r="X16" s="4">
        <v>323</v>
      </c>
      <c r="Y16" s="5">
        <v>403</v>
      </c>
      <c r="Z16" s="32">
        <f t="shared" si="0"/>
        <v>991</v>
      </c>
    </row>
    <row r="17" spans="1:26" s="23" customFormat="1" ht="73.2" customHeight="1" thickBot="1">
      <c r="A17" s="58">
        <v>12</v>
      </c>
      <c r="B17" s="59" t="s">
        <v>46</v>
      </c>
      <c r="C17" s="29">
        <v>67</v>
      </c>
      <c r="D17" s="29">
        <v>131</v>
      </c>
      <c r="E17" s="29">
        <v>97</v>
      </c>
      <c r="F17" s="60">
        <v>295</v>
      </c>
      <c r="G17" s="61">
        <v>0</v>
      </c>
      <c r="H17" s="62">
        <v>0</v>
      </c>
      <c r="I17" s="63">
        <v>0</v>
      </c>
      <c r="J17" s="60">
        <v>0</v>
      </c>
      <c r="K17" s="61">
        <v>0</v>
      </c>
      <c r="L17" s="62">
        <v>0</v>
      </c>
      <c r="M17" s="63">
        <v>0</v>
      </c>
      <c r="N17" s="64">
        <v>0</v>
      </c>
      <c r="O17" s="29">
        <v>67</v>
      </c>
      <c r="P17" s="29">
        <v>131</v>
      </c>
      <c r="Q17" s="29">
        <v>97</v>
      </c>
      <c r="R17" s="30">
        <v>295</v>
      </c>
      <c r="S17" s="65">
        <v>0</v>
      </c>
      <c r="T17" s="66">
        <v>2</v>
      </c>
      <c r="U17" s="64">
        <v>4</v>
      </c>
      <c r="V17" s="67">
        <v>6</v>
      </c>
      <c r="W17" s="68">
        <v>67</v>
      </c>
      <c r="X17" s="62">
        <v>129</v>
      </c>
      <c r="Y17" s="63">
        <v>93</v>
      </c>
      <c r="Z17" s="67">
        <f t="shared" si="0"/>
        <v>289</v>
      </c>
    </row>
    <row r="18" spans="1:26" s="18" customFormat="1" ht="73.2" customHeight="1" thickBot="1">
      <c r="A18" s="97" t="s">
        <v>17</v>
      </c>
      <c r="B18" s="98"/>
      <c r="C18" s="16">
        <v>1399</v>
      </c>
      <c r="D18" s="16">
        <v>1522</v>
      </c>
      <c r="E18" s="16">
        <v>1865</v>
      </c>
      <c r="F18" s="46">
        <v>4786</v>
      </c>
      <c r="G18" s="16">
        <v>5</v>
      </c>
      <c r="H18" s="16">
        <f t="shared" ref="H18:N18" si="1">SUM(H6:H17)</f>
        <v>0</v>
      </c>
      <c r="I18" s="16">
        <f t="shared" si="1"/>
        <v>2</v>
      </c>
      <c r="J18" s="16">
        <f t="shared" si="1"/>
        <v>7</v>
      </c>
      <c r="K18" s="16">
        <f t="shared" si="1"/>
        <v>0</v>
      </c>
      <c r="L18" s="16">
        <f t="shared" si="1"/>
        <v>2</v>
      </c>
      <c r="M18" s="16">
        <f t="shared" si="1"/>
        <v>0</v>
      </c>
      <c r="N18" s="16">
        <f t="shared" si="1"/>
        <v>9</v>
      </c>
      <c r="O18" s="19">
        <f t="shared" ref="O18:Y18" si="2">SUM(O6:O17)</f>
        <v>1404</v>
      </c>
      <c r="P18" s="16">
        <f t="shared" si="2"/>
        <v>1521</v>
      </c>
      <c r="Q18" s="16">
        <f t="shared" si="2"/>
        <v>1860</v>
      </c>
      <c r="R18" s="16">
        <f t="shared" si="2"/>
        <v>4784</v>
      </c>
      <c r="S18" s="16">
        <f t="shared" si="2"/>
        <v>253</v>
      </c>
      <c r="T18" s="16">
        <f t="shared" si="2"/>
        <v>344</v>
      </c>
      <c r="U18" s="46">
        <f t="shared" si="2"/>
        <v>608</v>
      </c>
      <c r="V18" s="27">
        <f t="shared" si="2"/>
        <v>1205</v>
      </c>
      <c r="W18" s="16">
        <f t="shared" si="2"/>
        <v>1151</v>
      </c>
      <c r="X18" s="16">
        <f t="shared" si="2"/>
        <v>1177</v>
      </c>
      <c r="Y18" s="46">
        <f t="shared" si="2"/>
        <v>1251</v>
      </c>
      <c r="Z18" s="27">
        <f t="shared" si="0"/>
        <v>3579</v>
      </c>
    </row>
    <row r="19" spans="1:26" s="40" customFormat="1" ht="73.2" customHeight="1" thickBot="1">
      <c r="A19" s="94" t="s">
        <v>18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/>
    </row>
    <row r="20" spans="1:26" s="23" customFormat="1" ht="73.2" customHeight="1">
      <c r="A20" s="69">
        <v>13</v>
      </c>
      <c r="B20" s="70" t="s">
        <v>33</v>
      </c>
      <c r="C20" s="49">
        <v>18</v>
      </c>
      <c r="D20" s="49">
        <v>44</v>
      </c>
      <c r="E20" s="49">
        <v>57</v>
      </c>
      <c r="F20" s="50">
        <v>119</v>
      </c>
      <c r="G20" s="71">
        <v>0</v>
      </c>
      <c r="H20" s="72">
        <v>0</v>
      </c>
      <c r="I20" s="53">
        <v>0</v>
      </c>
      <c r="J20" s="50">
        <v>0</v>
      </c>
      <c r="K20" s="51">
        <v>0</v>
      </c>
      <c r="L20" s="52">
        <v>0</v>
      </c>
      <c r="M20" s="53">
        <v>0</v>
      </c>
      <c r="N20" s="53">
        <v>0</v>
      </c>
      <c r="O20" s="49">
        <v>18</v>
      </c>
      <c r="P20" s="49">
        <v>44</v>
      </c>
      <c r="Q20" s="49">
        <v>57</v>
      </c>
      <c r="R20" s="50">
        <f>Q20+P20+O20</f>
        <v>119</v>
      </c>
      <c r="S20" s="71">
        <v>0</v>
      </c>
      <c r="T20" s="72">
        <v>12</v>
      </c>
      <c r="U20" s="73">
        <v>23</v>
      </c>
      <c r="V20" s="49">
        <f>U20+T20+S20</f>
        <v>35</v>
      </c>
      <c r="W20" s="49">
        <v>18</v>
      </c>
      <c r="X20" s="52">
        <v>32</v>
      </c>
      <c r="Y20" s="53">
        <v>34</v>
      </c>
      <c r="Z20" s="50">
        <f t="shared" si="0"/>
        <v>84</v>
      </c>
    </row>
    <row r="21" spans="1:26" s="23" customFormat="1" ht="73.2" customHeight="1">
      <c r="A21" s="12">
        <v>14</v>
      </c>
      <c r="B21" s="28" t="s">
        <v>32</v>
      </c>
      <c r="C21" s="29">
        <v>0</v>
      </c>
      <c r="D21" s="29">
        <v>3</v>
      </c>
      <c r="E21" s="29">
        <v>12</v>
      </c>
      <c r="F21" s="2">
        <v>15</v>
      </c>
      <c r="G21" s="42">
        <v>0</v>
      </c>
      <c r="H21" s="31">
        <v>0</v>
      </c>
      <c r="I21" s="41">
        <v>0</v>
      </c>
      <c r="J21" s="30">
        <v>0</v>
      </c>
      <c r="K21" s="42">
        <v>0</v>
      </c>
      <c r="L21" s="4">
        <v>0</v>
      </c>
      <c r="M21" s="5">
        <v>0</v>
      </c>
      <c r="N21" s="41">
        <v>0</v>
      </c>
      <c r="O21" s="29">
        <v>0</v>
      </c>
      <c r="P21" s="29">
        <v>3</v>
      </c>
      <c r="Q21" s="29">
        <v>12</v>
      </c>
      <c r="R21" s="30">
        <f t="shared" ref="R21:R34" si="3">Q21+P21+O21</f>
        <v>15</v>
      </c>
      <c r="S21" s="42">
        <v>0</v>
      </c>
      <c r="T21" s="31">
        <v>0</v>
      </c>
      <c r="U21" s="41">
        <v>0</v>
      </c>
      <c r="V21" s="3">
        <f t="shared" ref="V21:V35" si="4">U21+T21+S21</f>
        <v>0</v>
      </c>
      <c r="W21" s="3">
        <v>0</v>
      </c>
      <c r="X21" s="4">
        <v>3</v>
      </c>
      <c r="Y21" s="5">
        <v>12</v>
      </c>
      <c r="Z21" s="32">
        <f t="shared" si="0"/>
        <v>15</v>
      </c>
    </row>
    <row r="22" spans="1:26" s="23" customFormat="1" ht="73.2" customHeight="1">
      <c r="A22" s="12">
        <v>15</v>
      </c>
      <c r="B22" s="28" t="s">
        <v>34</v>
      </c>
      <c r="C22" s="29">
        <v>230</v>
      </c>
      <c r="D22" s="29">
        <v>229</v>
      </c>
      <c r="E22" s="29">
        <v>291</v>
      </c>
      <c r="F22" s="2">
        <v>750</v>
      </c>
      <c r="G22" s="42">
        <v>14</v>
      </c>
      <c r="H22" s="31">
        <v>8</v>
      </c>
      <c r="I22" s="41">
        <v>19</v>
      </c>
      <c r="J22" s="30">
        <v>41</v>
      </c>
      <c r="K22" s="42">
        <v>0</v>
      </c>
      <c r="L22" s="4">
        <v>0</v>
      </c>
      <c r="M22" s="5">
        <v>0</v>
      </c>
      <c r="N22" s="41">
        <v>0</v>
      </c>
      <c r="O22" s="29">
        <f>C22+G22-K22</f>
        <v>244</v>
      </c>
      <c r="P22" s="29">
        <v>237</v>
      </c>
      <c r="Q22" s="29">
        <f t="shared" ref="Q22" si="5">E22+I22-M22</f>
        <v>310</v>
      </c>
      <c r="R22" s="30">
        <f t="shared" si="3"/>
        <v>791</v>
      </c>
      <c r="S22" s="33">
        <v>9</v>
      </c>
      <c r="T22" s="34">
        <v>76</v>
      </c>
      <c r="U22" s="35">
        <v>191</v>
      </c>
      <c r="V22" s="37">
        <f t="shared" si="4"/>
        <v>276</v>
      </c>
      <c r="W22" s="37">
        <v>235</v>
      </c>
      <c r="X22" s="38">
        <v>163</v>
      </c>
      <c r="Y22" s="39">
        <v>116</v>
      </c>
      <c r="Z22" s="36">
        <v>514</v>
      </c>
    </row>
    <row r="23" spans="1:26" s="23" customFormat="1" ht="73.2" customHeight="1">
      <c r="A23" s="12">
        <v>16</v>
      </c>
      <c r="B23" s="28" t="s">
        <v>35</v>
      </c>
      <c r="C23" s="29">
        <v>21</v>
      </c>
      <c r="D23" s="29">
        <v>128</v>
      </c>
      <c r="E23" s="29">
        <v>243</v>
      </c>
      <c r="F23" s="2">
        <v>392</v>
      </c>
      <c r="G23" s="42">
        <v>0</v>
      </c>
      <c r="H23" s="31">
        <v>1</v>
      </c>
      <c r="I23" s="41">
        <v>2</v>
      </c>
      <c r="J23" s="30">
        <v>3</v>
      </c>
      <c r="K23" s="42">
        <v>0</v>
      </c>
      <c r="L23" s="4">
        <v>3</v>
      </c>
      <c r="M23" s="5">
        <v>4</v>
      </c>
      <c r="N23" s="41">
        <v>7</v>
      </c>
      <c r="O23" s="29">
        <v>21</v>
      </c>
      <c r="P23" s="29">
        <v>126</v>
      </c>
      <c r="Q23" s="29">
        <v>239</v>
      </c>
      <c r="R23" s="30">
        <f t="shared" si="3"/>
        <v>386</v>
      </c>
      <c r="S23" s="42">
        <v>5</v>
      </c>
      <c r="T23" s="31">
        <v>33</v>
      </c>
      <c r="U23" s="41">
        <v>124</v>
      </c>
      <c r="V23" s="3">
        <f t="shared" si="4"/>
        <v>162</v>
      </c>
      <c r="W23" s="3">
        <v>16</v>
      </c>
      <c r="X23" s="4">
        <v>95</v>
      </c>
      <c r="Y23" s="5">
        <v>119</v>
      </c>
      <c r="Z23" s="32">
        <v>226</v>
      </c>
    </row>
    <row r="24" spans="1:26" s="23" customFormat="1" ht="73.2" customHeight="1">
      <c r="A24" s="12">
        <v>17</v>
      </c>
      <c r="B24" s="28" t="s">
        <v>30</v>
      </c>
      <c r="C24" s="29">
        <v>23</v>
      </c>
      <c r="D24" s="29">
        <v>37</v>
      </c>
      <c r="E24" s="29">
        <v>34</v>
      </c>
      <c r="F24" s="2">
        <v>94</v>
      </c>
      <c r="G24" s="42">
        <v>0</v>
      </c>
      <c r="H24" s="31">
        <v>0</v>
      </c>
      <c r="I24" s="41">
        <v>2</v>
      </c>
      <c r="J24" s="30">
        <v>2</v>
      </c>
      <c r="K24" s="42">
        <v>0</v>
      </c>
      <c r="L24" s="4">
        <v>0</v>
      </c>
      <c r="M24" s="5">
        <v>0</v>
      </c>
      <c r="N24" s="41">
        <v>0</v>
      </c>
      <c r="O24" s="29">
        <v>23</v>
      </c>
      <c r="P24" s="29">
        <v>37</v>
      </c>
      <c r="Q24" s="29">
        <v>36</v>
      </c>
      <c r="R24" s="30">
        <f t="shared" si="3"/>
        <v>96</v>
      </c>
      <c r="S24" s="42">
        <v>0</v>
      </c>
      <c r="T24" s="31">
        <v>8</v>
      </c>
      <c r="U24" s="41">
        <v>7</v>
      </c>
      <c r="V24" s="3">
        <f t="shared" si="4"/>
        <v>15</v>
      </c>
      <c r="W24" s="3">
        <v>23</v>
      </c>
      <c r="X24" s="4">
        <v>29</v>
      </c>
      <c r="Y24" s="5">
        <v>29</v>
      </c>
      <c r="Z24" s="32">
        <f t="shared" si="0"/>
        <v>81</v>
      </c>
    </row>
    <row r="25" spans="1:26" s="23" customFormat="1" ht="73.2" customHeight="1">
      <c r="A25" s="12">
        <v>18</v>
      </c>
      <c r="B25" s="59" t="s">
        <v>19</v>
      </c>
      <c r="C25" s="29">
        <v>10</v>
      </c>
      <c r="D25" s="29">
        <v>52</v>
      </c>
      <c r="E25" s="29">
        <v>46</v>
      </c>
      <c r="F25" s="2">
        <v>108</v>
      </c>
      <c r="G25" s="65">
        <v>0</v>
      </c>
      <c r="H25" s="66">
        <v>0</v>
      </c>
      <c r="I25" s="41">
        <v>0</v>
      </c>
      <c r="J25" s="30">
        <v>0</v>
      </c>
      <c r="K25" s="42">
        <v>0</v>
      </c>
      <c r="L25" s="4">
        <v>0</v>
      </c>
      <c r="M25" s="5">
        <v>0</v>
      </c>
      <c r="N25" s="41">
        <v>0</v>
      </c>
      <c r="O25" s="29">
        <v>10</v>
      </c>
      <c r="P25" s="29">
        <v>52</v>
      </c>
      <c r="Q25" s="29">
        <v>46</v>
      </c>
      <c r="R25" s="30">
        <f t="shared" si="3"/>
        <v>108</v>
      </c>
      <c r="S25" s="65">
        <v>1</v>
      </c>
      <c r="T25" s="66">
        <v>0</v>
      </c>
      <c r="U25" s="64">
        <v>6</v>
      </c>
      <c r="V25" s="3">
        <f t="shared" si="4"/>
        <v>7</v>
      </c>
      <c r="W25" s="3">
        <v>8</v>
      </c>
      <c r="X25" s="4">
        <v>51</v>
      </c>
      <c r="Y25" s="5">
        <v>42</v>
      </c>
      <c r="Z25" s="32">
        <f t="shared" si="0"/>
        <v>101</v>
      </c>
    </row>
    <row r="26" spans="1:26" s="23" customFormat="1" ht="73.2" customHeight="1">
      <c r="A26" s="12">
        <v>19</v>
      </c>
      <c r="B26" s="59" t="s">
        <v>36</v>
      </c>
      <c r="C26" s="29">
        <v>0</v>
      </c>
      <c r="D26" s="29">
        <v>19</v>
      </c>
      <c r="E26" s="29">
        <v>13</v>
      </c>
      <c r="F26" s="2">
        <v>32</v>
      </c>
      <c r="G26" s="65">
        <v>0</v>
      </c>
      <c r="H26" s="66">
        <v>0</v>
      </c>
      <c r="I26" s="41">
        <v>0</v>
      </c>
      <c r="J26" s="30">
        <v>0</v>
      </c>
      <c r="K26" s="42">
        <v>0</v>
      </c>
      <c r="L26" s="4">
        <v>0</v>
      </c>
      <c r="M26" s="5">
        <v>0</v>
      </c>
      <c r="N26" s="41">
        <v>0</v>
      </c>
      <c r="O26" s="29">
        <v>0</v>
      </c>
      <c r="P26" s="29">
        <v>19</v>
      </c>
      <c r="Q26" s="29">
        <v>13</v>
      </c>
      <c r="R26" s="30">
        <f t="shared" si="3"/>
        <v>32</v>
      </c>
      <c r="S26" s="65">
        <v>0</v>
      </c>
      <c r="T26" s="66">
        <v>0</v>
      </c>
      <c r="U26" s="64">
        <v>0</v>
      </c>
      <c r="V26" s="3">
        <f t="shared" si="4"/>
        <v>0</v>
      </c>
      <c r="W26" s="3">
        <v>0</v>
      </c>
      <c r="X26" s="4">
        <v>19</v>
      </c>
      <c r="Y26" s="5">
        <v>13</v>
      </c>
      <c r="Z26" s="32">
        <f t="shared" si="0"/>
        <v>32</v>
      </c>
    </row>
    <row r="27" spans="1:26" s="24" customFormat="1" ht="73.2" customHeight="1">
      <c r="A27" s="12">
        <v>20</v>
      </c>
      <c r="B27" s="59" t="s">
        <v>20</v>
      </c>
      <c r="C27" s="29">
        <v>15</v>
      </c>
      <c r="D27" s="29">
        <v>34</v>
      </c>
      <c r="E27" s="29">
        <v>86</v>
      </c>
      <c r="F27" s="2">
        <v>135</v>
      </c>
      <c r="G27" s="65">
        <v>0</v>
      </c>
      <c r="H27" s="66">
        <v>0</v>
      </c>
      <c r="I27" s="41">
        <v>0</v>
      </c>
      <c r="J27" s="30">
        <v>0</v>
      </c>
      <c r="K27" s="42">
        <v>0</v>
      </c>
      <c r="L27" s="4">
        <v>0</v>
      </c>
      <c r="M27" s="5">
        <v>0</v>
      </c>
      <c r="N27" s="41">
        <v>0</v>
      </c>
      <c r="O27" s="29">
        <v>15</v>
      </c>
      <c r="P27" s="29">
        <v>34</v>
      </c>
      <c r="Q27" s="29">
        <v>86</v>
      </c>
      <c r="R27" s="30">
        <f t="shared" si="3"/>
        <v>135</v>
      </c>
      <c r="S27" s="65">
        <v>0</v>
      </c>
      <c r="T27" s="66">
        <v>0</v>
      </c>
      <c r="U27" s="64">
        <v>47</v>
      </c>
      <c r="V27" s="3">
        <f t="shared" si="4"/>
        <v>47</v>
      </c>
      <c r="W27" s="3">
        <v>15</v>
      </c>
      <c r="X27" s="4">
        <v>34</v>
      </c>
      <c r="Y27" s="5">
        <v>39</v>
      </c>
      <c r="Z27" s="32">
        <f t="shared" si="0"/>
        <v>88</v>
      </c>
    </row>
    <row r="28" spans="1:26" s="23" customFormat="1" ht="73.2" customHeight="1">
      <c r="A28" s="12">
        <v>21</v>
      </c>
      <c r="B28" s="28" t="s">
        <v>21</v>
      </c>
      <c r="C28" s="29">
        <v>40</v>
      </c>
      <c r="D28" s="29">
        <v>189</v>
      </c>
      <c r="E28" s="29">
        <v>215</v>
      </c>
      <c r="F28" s="2">
        <v>444</v>
      </c>
      <c r="G28" s="42">
        <v>0</v>
      </c>
      <c r="H28" s="31">
        <v>0</v>
      </c>
      <c r="I28" s="41">
        <v>0</v>
      </c>
      <c r="J28" s="30">
        <v>0</v>
      </c>
      <c r="K28" s="42">
        <v>0</v>
      </c>
      <c r="L28" s="4">
        <v>0</v>
      </c>
      <c r="M28" s="5">
        <v>0</v>
      </c>
      <c r="N28" s="41">
        <v>0</v>
      </c>
      <c r="O28" s="29">
        <v>40</v>
      </c>
      <c r="P28" s="29">
        <v>189</v>
      </c>
      <c r="Q28" s="29">
        <v>215</v>
      </c>
      <c r="R28" s="30">
        <f t="shared" si="3"/>
        <v>444</v>
      </c>
      <c r="S28" s="42">
        <v>14</v>
      </c>
      <c r="T28" s="31">
        <v>75</v>
      </c>
      <c r="U28" s="41">
        <v>120</v>
      </c>
      <c r="V28" s="3">
        <f t="shared" si="4"/>
        <v>209</v>
      </c>
      <c r="W28" s="3">
        <v>26</v>
      </c>
      <c r="X28" s="4">
        <v>116</v>
      </c>
      <c r="Y28" s="5">
        <v>94</v>
      </c>
      <c r="Z28" s="32">
        <f t="shared" si="0"/>
        <v>236</v>
      </c>
    </row>
    <row r="29" spans="1:26" s="23" customFormat="1" ht="73.2" customHeight="1">
      <c r="A29" s="12">
        <v>22</v>
      </c>
      <c r="B29" s="28" t="s">
        <v>22</v>
      </c>
      <c r="C29" s="29">
        <v>0</v>
      </c>
      <c r="D29" s="29">
        <v>4</v>
      </c>
      <c r="E29" s="29">
        <v>10</v>
      </c>
      <c r="F29" s="2">
        <v>14</v>
      </c>
      <c r="G29" s="42">
        <v>0</v>
      </c>
      <c r="H29" s="31">
        <v>0</v>
      </c>
      <c r="I29" s="41">
        <v>0</v>
      </c>
      <c r="J29" s="30">
        <v>0</v>
      </c>
      <c r="K29" s="42">
        <v>0</v>
      </c>
      <c r="L29" s="4">
        <v>0</v>
      </c>
      <c r="M29" s="5">
        <v>0</v>
      </c>
      <c r="N29" s="41">
        <v>0</v>
      </c>
      <c r="O29" s="29">
        <v>0</v>
      </c>
      <c r="P29" s="29">
        <v>4</v>
      </c>
      <c r="Q29" s="29">
        <v>10</v>
      </c>
      <c r="R29" s="30">
        <f t="shared" si="3"/>
        <v>14</v>
      </c>
      <c r="S29" s="42">
        <v>0</v>
      </c>
      <c r="T29" s="31">
        <v>0</v>
      </c>
      <c r="U29" s="41">
        <v>0</v>
      </c>
      <c r="V29" s="3">
        <f t="shared" si="4"/>
        <v>0</v>
      </c>
      <c r="W29" s="3">
        <v>0</v>
      </c>
      <c r="X29" s="4">
        <v>4</v>
      </c>
      <c r="Y29" s="5">
        <v>10</v>
      </c>
      <c r="Z29" s="32">
        <f t="shared" si="0"/>
        <v>14</v>
      </c>
    </row>
    <row r="30" spans="1:26" s="23" customFormat="1" ht="73.2" customHeight="1">
      <c r="A30" s="12">
        <v>23</v>
      </c>
      <c r="B30" s="28" t="s">
        <v>28</v>
      </c>
      <c r="C30" s="29">
        <v>0</v>
      </c>
      <c r="D30" s="29">
        <v>10</v>
      </c>
      <c r="E30" s="29">
        <v>13</v>
      </c>
      <c r="F30" s="30">
        <v>23</v>
      </c>
      <c r="G30" s="42">
        <v>0</v>
      </c>
      <c r="H30" s="31">
        <v>0</v>
      </c>
      <c r="I30" s="41">
        <v>0</v>
      </c>
      <c r="J30" s="30">
        <v>0</v>
      </c>
      <c r="K30" s="4">
        <v>0</v>
      </c>
      <c r="L30" s="29">
        <v>0</v>
      </c>
      <c r="M30" s="5">
        <v>0</v>
      </c>
      <c r="N30" s="41">
        <v>0</v>
      </c>
      <c r="O30" s="29">
        <v>0</v>
      </c>
      <c r="P30" s="29">
        <v>10</v>
      </c>
      <c r="Q30" s="29">
        <v>13</v>
      </c>
      <c r="R30" s="30">
        <f t="shared" si="3"/>
        <v>23</v>
      </c>
      <c r="S30" s="42">
        <v>0</v>
      </c>
      <c r="T30" s="42">
        <v>0</v>
      </c>
      <c r="U30" s="74">
        <v>0</v>
      </c>
      <c r="V30" s="29">
        <f t="shared" si="4"/>
        <v>0</v>
      </c>
      <c r="W30" s="29">
        <v>0</v>
      </c>
      <c r="X30" s="42">
        <v>10</v>
      </c>
      <c r="Y30" s="74">
        <v>13</v>
      </c>
      <c r="Z30" s="32">
        <f t="shared" si="0"/>
        <v>23</v>
      </c>
    </row>
    <row r="31" spans="1:26" s="23" customFormat="1" ht="73.2" customHeight="1">
      <c r="A31" s="12">
        <v>23</v>
      </c>
      <c r="B31" s="28" t="s">
        <v>23</v>
      </c>
      <c r="C31" s="29">
        <v>0</v>
      </c>
      <c r="D31" s="29">
        <v>7</v>
      </c>
      <c r="E31" s="29">
        <v>19</v>
      </c>
      <c r="F31" s="2">
        <v>26</v>
      </c>
      <c r="G31" s="42">
        <v>0</v>
      </c>
      <c r="H31" s="31">
        <v>0</v>
      </c>
      <c r="I31" s="41">
        <v>1</v>
      </c>
      <c r="J31" s="30">
        <v>1</v>
      </c>
      <c r="K31" s="42">
        <v>0</v>
      </c>
      <c r="L31" s="4">
        <v>0</v>
      </c>
      <c r="M31" s="5">
        <v>0</v>
      </c>
      <c r="N31" s="41">
        <v>0</v>
      </c>
      <c r="O31" s="29">
        <v>0</v>
      </c>
      <c r="P31" s="29">
        <v>7</v>
      </c>
      <c r="Q31" s="29">
        <v>20</v>
      </c>
      <c r="R31" s="30">
        <v>27</v>
      </c>
      <c r="S31" s="75">
        <v>0</v>
      </c>
      <c r="T31" s="4">
        <v>0</v>
      </c>
      <c r="U31" s="5">
        <v>0</v>
      </c>
      <c r="V31" s="3">
        <f t="shared" si="4"/>
        <v>0</v>
      </c>
      <c r="W31" s="3">
        <v>0</v>
      </c>
      <c r="X31" s="4">
        <v>7</v>
      </c>
      <c r="Y31" s="5">
        <v>20</v>
      </c>
      <c r="Z31" s="32">
        <v>27</v>
      </c>
    </row>
    <row r="32" spans="1:26" s="24" customFormat="1" ht="73.2" customHeight="1">
      <c r="A32" s="12">
        <v>24</v>
      </c>
      <c r="B32" s="28" t="s">
        <v>31</v>
      </c>
      <c r="C32" s="29">
        <v>69</v>
      </c>
      <c r="D32" s="29">
        <v>48</v>
      </c>
      <c r="E32" s="29">
        <v>24</v>
      </c>
      <c r="F32" s="2">
        <v>141</v>
      </c>
      <c r="G32" s="42">
        <v>1</v>
      </c>
      <c r="H32" s="31">
        <v>1</v>
      </c>
      <c r="I32" s="41">
        <v>0</v>
      </c>
      <c r="J32" s="30">
        <v>2</v>
      </c>
      <c r="K32" s="42">
        <v>0</v>
      </c>
      <c r="L32" s="4">
        <v>0</v>
      </c>
      <c r="M32" s="5">
        <v>0</v>
      </c>
      <c r="N32" s="41">
        <v>0</v>
      </c>
      <c r="O32" s="29">
        <v>70</v>
      </c>
      <c r="P32" s="29">
        <v>49</v>
      </c>
      <c r="Q32" s="29">
        <v>24</v>
      </c>
      <c r="R32" s="30">
        <f t="shared" si="3"/>
        <v>143</v>
      </c>
      <c r="S32" s="42">
        <v>2</v>
      </c>
      <c r="T32" s="31">
        <v>0</v>
      </c>
      <c r="U32" s="41">
        <v>0</v>
      </c>
      <c r="V32" s="3">
        <f t="shared" si="4"/>
        <v>2</v>
      </c>
      <c r="W32" s="3">
        <v>68</v>
      </c>
      <c r="X32" s="4">
        <v>49</v>
      </c>
      <c r="Y32" s="5">
        <v>24</v>
      </c>
      <c r="Z32" s="32">
        <f t="shared" si="0"/>
        <v>141</v>
      </c>
    </row>
    <row r="33" spans="1:26" s="24" customFormat="1" ht="73.2" customHeight="1">
      <c r="A33" s="12">
        <v>25</v>
      </c>
      <c r="B33" s="28" t="s">
        <v>24</v>
      </c>
      <c r="C33" s="29">
        <v>0</v>
      </c>
      <c r="D33" s="29">
        <v>7</v>
      </c>
      <c r="E33" s="29">
        <v>7</v>
      </c>
      <c r="F33" s="2">
        <v>14</v>
      </c>
      <c r="G33" s="42">
        <v>0</v>
      </c>
      <c r="H33" s="31">
        <v>0</v>
      </c>
      <c r="I33" s="41">
        <v>2</v>
      </c>
      <c r="J33" s="30">
        <v>2</v>
      </c>
      <c r="K33" s="42">
        <v>0</v>
      </c>
      <c r="L33" s="4">
        <v>0</v>
      </c>
      <c r="M33" s="5">
        <v>0</v>
      </c>
      <c r="N33" s="41">
        <v>0</v>
      </c>
      <c r="O33" s="29">
        <v>0</v>
      </c>
      <c r="P33" s="29">
        <v>7</v>
      </c>
      <c r="Q33" s="29">
        <v>9</v>
      </c>
      <c r="R33" s="30">
        <f t="shared" si="3"/>
        <v>16</v>
      </c>
      <c r="S33" s="42">
        <v>0</v>
      </c>
      <c r="T33" s="31">
        <v>0</v>
      </c>
      <c r="U33" s="41">
        <v>0</v>
      </c>
      <c r="V33" s="3">
        <f t="shared" si="4"/>
        <v>0</v>
      </c>
      <c r="W33" s="3">
        <v>0</v>
      </c>
      <c r="X33" s="4">
        <v>7</v>
      </c>
      <c r="Y33" s="5">
        <v>9</v>
      </c>
      <c r="Z33" s="32">
        <f t="shared" si="0"/>
        <v>16</v>
      </c>
    </row>
    <row r="34" spans="1:26" s="23" customFormat="1" ht="73.2" customHeight="1" thickBot="1">
      <c r="A34" s="58">
        <v>26</v>
      </c>
      <c r="B34" s="59" t="s">
        <v>25</v>
      </c>
      <c r="C34" s="76">
        <v>0</v>
      </c>
      <c r="D34" s="76">
        <v>1</v>
      </c>
      <c r="E34" s="76">
        <v>1</v>
      </c>
      <c r="F34" s="77">
        <v>2</v>
      </c>
      <c r="G34" s="65">
        <v>0</v>
      </c>
      <c r="H34" s="66">
        <v>0</v>
      </c>
      <c r="I34" s="64">
        <v>0</v>
      </c>
      <c r="J34" s="60">
        <v>0</v>
      </c>
      <c r="K34" s="61">
        <v>0</v>
      </c>
      <c r="L34" s="62">
        <v>0</v>
      </c>
      <c r="M34" s="5">
        <v>0</v>
      </c>
      <c r="N34" s="64">
        <v>0</v>
      </c>
      <c r="O34" s="76">
        <v>0</v>
      </c>
      <c r="P34" s="76">
        <v>1</v>
      </c>
      <c r="Q34" s="76">
        <v>1</v>
      </c>
      <c r="R34" s="60">
        <f t="shared" si="3"/>
        <v>2</v>
      </c>
      <c r="S34" s="65">
        <v>0</v>
      </c>
      <c r="T34" s="66">
        <v>0</v>
      </c>
      <c r="U34" s="64">
        <v>0</v>
      </c>
      <c r="V34" s="68">
        <f t="shared" si="4"/>
        <v>0</v>
      </c>
      <c r="W34" s="68">
        <v>0</v>
      </c>
      <c r="X34" s="62">
        <v>1</v>
      </c>
      <c r="Y34" s="63">
        <v>1</v>
      </c>
      <c r="Z34" s="67">
        <f t="shared" si="0"/>
        <v>2</v>
      </c>
    </row>
    <row r="35" spans="1:26" s="18" customFormat="1" ht="73.2" customHeight="1" thickBot="1">
      <c r="A35" s="97" t="s">
        <v>26</v>
      </c>
      <c r="B35" s="98"/>
      <c r="C35" s="16">
        <v>426</v>
      </c>
      <c r="D35" s="19">
        <v>812</v>
      </c>
      <c r="E35" s="19">
        <v>1071</v>
      </c>
      <c r="F35" s="47">
        <v>2309</v>
      </c>
      <c r="G35" s="19">
        <f>G34+G33+G32+G31+G30+G29+G27+G28+G26+G25+G24+G23+G22+G21+G20</f>
        <v>15</v>
      </c>
      <c r="H35" s="19">
        <f t="shared" ref="H35:N35" si="6">H34+H33+H32+H31+H30+H29+H27+H28+H26+H25+H24+H23+H22+H21+H20</f>
        <v>10</v>
      </c>
      <c r="I35" s="19">
        <f t="shared" si="6"/>
        <v>26</v>
      </c>
      <c r="J35" s="19">
        <f t="shared" si="6"/>
        <v>51</v>
      </c>
      <c r="K35" s="19">
        <f t="shared" si="6"/>
        <v>0</v>
      </c>
      <c r="L35" s="19">
        <f t="shared" si="6"/>
        <v>3</v>
      </c>
      <c r="M35" s="19">
        <f t="shared" si="6"/>
        <v>4</v>
      </c>
      <c r="N35" s="19">
        <f t="shared" si="6"/>
        <v>7</v>
      </c>
      <c r="O35" s="16">
        <v>441</v>
      </c>
      <c r="P35" s="19">
        <v>819</v>
      </c>
      <c r="Q35" s="19">
        <v>1093</v>
      </c>
      <c r="R35" s="27">
        <v>2353</v>
      </c>
      <c r="S35" s="19">
        <v>31</v>
      </c>
      <c r="T35" s="19">
        <v>204</v>
      </c>
      <c r="U35" s="20">
        <v>518</v>
      </c>
      <c r="V35" s="49">
        <f t="shared" si="4"/>
        <v>753</v>
      </c>
      <c r="W35" s="16">
        <f>SUM(W20:W34)</f>
        <v>409</v>
      </c>
      <c r="X35" s="16">
        <f t="shared" ref="X35" si="7">SUM(X20:X34)</f>
        <v>620</v>
      </c>
      <c r="Y35" s="16">
        <v>571</v>
      </c>
      <c r="Z35" s="27">
        <v>1600</v>
      </c>
    </row>
    <row r="36" spans="1:26" s="23" customFormat="1" ht="73.2" customHeight="1">
      <c r="A36" s="78">
        <v>27</v>
      </c>
      <c r="B36" s="79" t="s">
        <v>27</v>
      </c>
      <c r="C36" s="3">
        <v>0</v>
      </c>
      <c r="D36" s="4">
        <v>0</v>
      </c>
      <c r="E36" s="4">
        <v>0</v>
      </c>
      <c r="F36" s="2">
        <v>0</v>
      </c>
      <c r="G36" s="3">
        <v>0</v>
      </c>
      <c r="H36" s="4">
        <v>0</v>
      </c>
      <c r="I36" s="4">
        <v>0</v>
      </c>
      <c r="J36" s="32">
        <v>0</v>
      </c>
      <c r="K36" s="3">
        <v>0</v>
      </c>
      <c r="L36" s="4">
        <v>0</v>
      </c>
      <c r="M36" s="4">
        <v>0</v>
      </c>
      <c r="N36" s="3">
        <v>0</v>
      </c>
      <c r="O36" s="3">
        <v>0</v>
      </c>
      <c r="P36" s="3">
        <v>0</v>
      </c>
      <c r="Q36" s="5">
        <v>0</v>
      </c>
      <c r="R36" s="50">
        <v>0</v>
      </c>
      <c r="S36" s="3">
        <v>0</v>
      </c>
      <c r="T36" s="4">
        <v>0</v>
      </c>
      <c r="U36" s="5">
        <v>0</v>
      </c>
      <c r="V36" s="32">
        <v>0</v>
      </c>
      <c r="W36" s="3">
        <v>0</v>
      </c>
      <c r="X36" s="4">
        <v>0</v>
      </c>
      <c r="Y36" s="5">
        <v>0</v>
      </c>
      <c r="Z36" s="32">
        <f t="shared" si="0"/>
        <v>0</v>
      </c>
    </row>
    <row r="37" spans="1:26" s="25" customFormat="1" ht="73.2" customHeight="1" thickBot="1">
      <c r="A37" s="58">
        <v>28</v>
      </c>
      <c r="B37" s="59" t="s">
        <v>37</v>
      </c>
      <c r="C37" s="76">
        <v>46</v>
      </c>
      <c r="D37" s="66">
        <v>67</v>
      </c>
      <c r="E37" s="61">
        <v>27</v>
      </c>
      <c r="F37" s="77">
        <v>140</v>
      </c>
      <c r="G37" s="76">
        <v>0</v>
      </c>
      <c r="H37" s="66">
        <v>0</v>
      </c>
      <c r="I37" s="61">
        <v>0</v>
      </c>
      <c r="J37" s="30">
        <v>0</v>
      </c>
      <c r="K37" s="76">
        <v>0</v>
      </c>
      <c r="L37" s="66">
        <v>0</v>
      </c>
      <c r="M37" s="61">
        <v>0</v>
      </c>
      <c r="N37" s="76">
        <v>0</v>
      </c>
      <c r="O37" s="76">
        <v>46</v>
      </c>
      <c r="P37" s="76">
        <v>67</v>
      </c>
      <c r="Q37" s="64">
        <v>27</v>
      </c>
      <c r="R37" s="67">
        <v>140</v>
      </c>
      <c r="S37" s="76">
        <v>0</v>
      </c>
      <c r="T37" s="4">
        <v>0</v>
      </c>
      <c r="U37" s="5">
        <v>0</v>
      </c>
      <c r="V37" s="32">
        <v>0</v>
      </c>
      <c r="W37" s="76">
        <v>46</v>
      </c>
      <c r="X37" s="4">
        <v>67</v>
      </c>
      <c r="Y37" s="5">
        <v>27</v>
      </c>
      <c r="Z37" s="32">
        <f t="shared" si="0"/>
        <v>140</v>
      </c>
    </row>
    <row r="38" spans="1:26" s="17" customFormat="1" ht="73.2" customHeight="1" thickBot="1">
      <c r="A38" s="97" t="s">
        <v>48</v>
      </c>
      <c r="B38" s="98"/>
      <c r="C38" s="16">
        <v>1871</v>
      </c>
      <c r="D38" s="19">
        <v>2401</v>
      </c>
      <c r="E38" s="19">
        <v>2963</v>
      </c>
      <c r="F38" s="47">
        <v>7235</v>
      </c>
      <c r="G38" s="19">
        <f>G37+G36+G35+G18</f>
        <v>20</v>
      </c>
      <c r="H38" s="19">
        <f t="shared" ref="H38:N38" si="8">H37+H36+H35+H18</f>
        <v>10</v>
      </c>
      <c r="I38" s="20">
        <f t="shared" si="8"/>
        <v>28</v>
      </c>
      <c r="J38" s="27">
        <f t="shared" si="8"/>
        <v>58</v>
      </c>
      <c r="K38" s="19">
        <f t="shared" si="8"/>
        <v>0</v>
      </c>
      <c r="L38" s="19">
        <f t="shared" si="8"/>
        <v>5</v>
      </c>
      <c r="M38" s="19">
        <f t="shared" si="8"/>
        <v>4</v>
      </c>
      <c r="N38" s="19">
        <f t="shared" si="8"/>
        <v>16</v>
      </c>
      <c r="O38" s="16">
        <f>O36+O37+O35+O18</f>
        <v>1891</v>
      </c>
      <c r="P38" s="16">
        <v>2406</v>
      </c>
      <c r="Q38" s="46">
        <f t="shared" ref="Q38" si="9">Q36+Q37+Q35+Q18</f>
        <v>2980</v>
      </c>
      <c r="R38" s="27">
        <f>R37+R36+R35+R18</f>
        <v>7277</v>
      </c>
      <c r="S38" s="19">
        <f>S35+S18</f>
        <v>284</v>
      </c>
      <c r="T38" s="19">
        <f t="shared" ref="T38:V38" si="10">T35+T18</f>
        <v>548</v>
      </c>
      <c r="U38" s="19">
        <f t="shared" si="10"/>
        <v>1126</v>
      </c>
      <c r="V38" s="19">
        <f t="shared" si="10"/>
        <v>1958</v>
      </c>
      <c r="W38" s="19">
        <f>W37+W35+W18</f>
        <v>1606</v>
      </c>
      <c r="X38" s="19">
        <f t="shared" ref="X38:Z38" si="11">X37+X35+X18</f>
        <v>1864</v>
      </c>
      <c r="Y38" s="19">
        <f t="shared" si="11"/>
        <v>1849</v>
      </c>
      <c r="Z38" s="19">
        <f t="shared" si="11"/>
        <v>5319</v>
      </c>
    </row>
    <row r="39" spans="1:26" ht="62.4" customHeight="1">
      <c r="A39" s="84" t="s">
        <v>29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13"/>
    </row>
  </sheetData>
  <mergeCells count="14">
    <mergeCell ref="A1:Z1"/>
    <mergeCell ref="A2:Z2"/>
    <mergeCell ref="A39:Y39"/>
    <mergeCell ref="C3:F3"/>
    <mergeCell ref="G3:J3"/>
    <mergeCell ref="K3:N3"/>
    <mergeCell ref="O3:R3"/>
    <mergeCell ref="S3:V3"/>
    <mergeCell ref="W3:Z3"/>
    <mergeCell ref="C5:Z5"/>
    <mergeCell ref="A19:Z19"/>
    <mergeCell ref="A18:B18"/>
    <mergeCell ref="A35:B35"/>
    <mergeCell ref="A38:B38"/>
  </mergeCells>
  <printOptions gridLines="1"/>
  <pageMargins left="0.75" right="0.17" top="0.86" bottom="1" header="1.19" footer="0.511811023622047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2022-05-04T07:02:11Z</cp:lastPrinted>
  <dcterms:created xsi:type="dcterms:W3CDTF">2021-02-05T13:32:20Z</dcterms:created>
  <dcterms:modified xsi:type="dcterms:W3CDTF">2022-05-18T06:59:23Z</dcterms:modified>
</cp:coreProperties>
</file>