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MSME" sheetId="1" r:id="rId1"/>
  </sheets>
  <definedNames>
    <definedName name="\D">#REF!</definedName>
    <definedName name="\I">#REF!</definedName>
    <definedName name="_xlnm.Print_Area" localSheetId="0">MSME!$B$1:$L$42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1" i="1" s="1"/>
  <c r="E37" i="1"/>
  <c r="E41" i="1" s="1"/>
  <c r="I36" i="1"/>
  <c r="K36" i="1" s="1"/>
  <c r="H36" i="1"/>
  <c r="H37" i="1" s="1"/>
  <c r="G36" i="1"/>
  <c r="G37" i="1" s="1"/>
  <c r="F36" i="1"/>
  <c r="E36" i="1"/>
  <c r="D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I20" i="1"/>
  <c r="I37" i="1" s="1"/>
  <c r="H20" i="1"/>
  <c r="G20" i="1"/>
  <c r="F20" i="1"/>
  <c r="E20" i="1"/>
  <c r="K20" i="1" s="1"/>
  <c r="D20" i="1"/>
  <c r="D37" i="1" s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G39" i="1" l="1"/>
  <c r="G41" i="1"/>
  <c r="H39" i="1"/>
  <c r="H41" i="1"/>
  <c r="I41" i="1"/>
  <c r="I39" i="1"/>
  <c r="D41" i="1"/>
  <c r="D39" i="1"/>
  <c r="K37" i="1"/>
  <c r="J20" i="1"/>
  <c r="J37" i="1" s="1"/>
  <c r="E39" i="1"/>
  <c r="J36" i="1"/>
  <c r="F39" i="1"/>
  <c r="J41" i="1" l="1"/>
  <c r="J39" i="1"/>
  <c r="K41" i="1"/>
  <c r="K39" i="1"/>
</calcChain>
</file>

<file path=xl/sharedStrings.xml><?xml version="1.0" encoding="utf-8"?>
<sst xmlns="http://schemas.openxmlformats.org/spreadsheetml/2006/main" count="52" uniqueCount="46">
  <si>
    <t>Bank wise MSME Outstanding as on 30.09.2022</t>
  </si>
  <si>
    <t>Amount in Lakhs</t>
  </si>
  <si>
    <t>S.No</t>
  </si>
  <si>
    <t>Name of the Bank</t>
  </si>
  <si>
    <t>Micro Enterprises (A)</t>
  </si>
  <si>
    <t>Small Enterprises (B)</t>
  </si>
  <si>
    <t>Medium enterprises (C)</t>
  </si>
  <si>
    <t>Total (A+B+C)</t>
  </si>
  <si>
    <t>No. of Units</t>
  </si>
  <si>
    <t>O/s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</si>
  <si>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</si>
  <si>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</si>
  <si>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</si>
  <si>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</si>
  <si>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</si>
  <si>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</si>
  <si>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</si>
  <si>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</si>
  <si>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</si>
  <si>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</si>
  <si>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</si>
  <si>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</si>
  <si>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 PSU BANKS</t>
  </si>
  <si>
    <t>IDBI BANK</t>
  </si>
  <si>
    <t>J &amp; 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</si>
  <si>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</si>
  <si>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</si>
  <si>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</si>
  <si>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</si>
  <si>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</si>
  <si>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</si>
  <si>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</si>
  <si>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</si>
  <si>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</si>
  <si>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</si>
  <si>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</si>
  <si>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</si>
  <si>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</si>
  <si>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TOTAL PVT BANKS</t>
  </si>
  <si>
    <t>TOTAL PSU &amp; PVT BANKS</t>
  </si>
  <si>
    <t>PUNJAB GRAMIN BANK</t>
  </si>
  <si>
    <t>Total Commercial Banks</t>
  </si>
  <si>
    <t>PUNJAB STATE COOPERATIVE BANK</t>
  </si>
  <si>
    <t>GRAND TOTAL</t>
  </si>
  <si>
    <t>SLBC Punjab</t>
  </si>
  <si>
    <t>Annexure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</si>
</sst>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Helv"/>
    </font>
    <font>
      <b/>
      <sz val="25"/>
      <name val="Tahoma"/>
      <family val="2"/>
    </font>
    <font>
      <b/>
      <sz val="40"/>
      <name val="Tahoma"/>
      <family val="2"/>
    </font>
    <font>
      <b/>
      <sz val="26"/>
      <name val="Arial"/>
      <family val="2"/>
    </font>
    <font>
      <b/>
      <sz val="30"/>
      <name val="Tahoma"/>
      <family val="2"/>
    </font>
    <font>
      <sz val="30"/>
      <name val="Helv"/>
    </font>
    <font>
      <b/>
      <sz val="20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b/>
      <sz val="13"/>
      <name val="Helv"/>
    </font>
    <font>
      <b/>
      <sz val="20"/>
      <color theme="1"/>
      <name val="Tahoma"/>
      <family val="2"/>
    </font>
    <font>
      <sz val="12"/>
      <color theme="1"/>
      <name val="Helv"/>
    </font>
    <font>
      <b/>
      <sz val="12"/>
      <name val="Helv"/>
    </font>
    <font>
      <b/>
      <sz val="21"/>
      <name val="Helv"/>
    </font>
    <font>
      <b/>
      <sz val="20"/>
      <name val="Helv"/>
    </font>
    <font>
      <b/>
      <sz val="20"/>
      <color theme="1"/>
      <name val="Helv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7">
    <xf numFmtId="0" fontId="0" fillId="0" borderId="0" xfId="0"/>
    <xf numFmtId="0" fontId="2" fillId="0" borderId="0" xfId="2" applyFont="1" applyFill="1"/>
    <xf numFmtId="0" fontId="7" fillId="0" borderId="0" xfId="2" applyFont="1" applyFill="1"/>
    <xf numFmtId="0" fontId="2" fillId="0" borderId="0" xfId="2" applyFont="1" applyFill="1" applyAlignment="1">
      <alignment horizontal="center"/>
    </xf>
    <xf numFmtId="0" fontId="14" fillId="0" borderId="0" xfId="2" applyFont="1" applyFill="1" applyAlignment="1">
      <alignment vertical="center"/>
    </xf>
    <xf numFmtId="1" fontId="16" fillId="0" borderId="0" xfId="2" applyNumberFormat="1" applyFont="1" applyFill="1" applyAlignment="1">
      <alignment vertical="center"/>
    </xf>
    <xf numFmtId="0" fontId="14" fillId="0" borderId="0" xfId="2" applyFont="1" applyFill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1" fontId="8" fillId="0" borderId="13" xfId="2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vertical="center"/>
      <protection locked="0"/>
    </xf>
    <xf numFmtId="1" fontId="10" fillId="0" borderId="15" xfId="2" applyNumberFormat="1" applyFont="1" applyFill="1" applyBorder="1" applyAlignment="1">
      <alignment horizontal="right" vertical="center"/>
    </xf>
    <xf numFmtId="1" fontId="10" fillId="0" borderId="16" xfId="2" applyNumberFormat="1" applyFont="1" applyFill="1" applyBorder="1" applyAlignment="1">
      <alignment horizontal="right" vertical="center"/>
    </xf>
    <xf numFmtId="0" fontId="16" fillId="0" borderId="0" xfId="2" applyFont="1" applyFill="1"/>
    <xf numFmtId="0" fontId="9" fillId="0" borderId="17" xfId="2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 applyProtection="1">
      <alignment vertical="center"/>
      <protection locked="0"/>
    </xf>
    <xf numFmtId="1" fontId="10" fillId="0" borderId="18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1" fontId="12" fillId="0" borderId="13" xfId="2" applyNumberFormat="1" applyFont="1" applyFill="1" applyBorder="1" applyAlignment="1">
      <alignment horizontal="right" vertical="center"/>
    </xf>
    <xf numFmtId="0" fontId="17" fillId="0" borderId="0" xfId="2" applyFont="1" applyFill="1"/>
    <xf numFmtId="0" fontId="13" fillId="0" borderId="0" xfId="2" applyFont="1" applyFill="1"/>
    <xf numFmtId="0" fontId="9" fillId="0" borderId="19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vertical="center"/>
      <protection locked="0"/>
    </xf>
    <xf numFmtId="1" fontId="10" fillId="0" borderId="20" xfId="2" applyNumberFormat="1" applyFont="1" applyFill="1" applyBorder="1" applyAlignment="1">
      <alignment horizontal="right" vertical="center"/>
    </xf>
    <xf numFmtId="1" fontId="10" fillId="0" borderId="21" xfId="2" applyNumberFormat="1" applyFont="1" applyFill="1" applyBorder="1" applyAlignment="1">
      <alignment horizontal="right" vertical="center"/>
    </xf>
    <xf numFmtId="0" fontId="1" fillId="0" borderId="0" xfId="1" applyFill="1"/>
    <xf numFmtId="0" fontId="9" fillId="0" borderId="22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vertical="center"/>
      <protection locked="0"/>
    </xf>
    <xf numFmtId="1" fontId="10" fillId="0" borderId="10" xfId="2" applyNumberFormat="1" applyFont="1" applyFill="1" applyBorder="1" applyAlignment="1">
      <alignment horizontal="right" vertical="center"/>
    </xf>
    <xf numFmtId="1" fontId="10" fillId="0" borderId="11" xfId="2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 applyProtection="1">
      <alignment horizontal="center" vertical="center"/>
      <protection locked="0"/>
    </xf>
    <xf numFmtId="0" fontId="9" fillId="0" borderId="9" xfId="2" applyFont="1" applyFill="1" applyBorder="1" applyAlignment="1" applyProtection="1">
      <alignment vertical="center"/>
      <protection locked="0"/>
    </xf>
    <xf numFmtId="0" fontId="10" fillId="0" borderId="18" xfId="2" applyFont="1" applyFill="1" applyBorder="1" applyAlignment="1">
      <alignment horizontal="right" vertical="center"/>
    </xf>
    <xf numFmtId="1" fontId="10" fillId="0" borderId="23" xfId="2" applyNumberFormat="1" applyFont="1" applyFill="1" applyBorder="1" applyAlignment="1">
      <alignment horizontal="right" vertical="center"/>
    </xf>
    <xf numFmtId="1" fontId="10" fillId="0" borderId="12" xfId="2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14" xfId="2" applyFont="1" applyFill="1" applyBorder="1" applyAlignment="1" applyProtection="1">
      <alignment vertical="center" wrapText="1"/>
      <protection locked="0"/>
    </xf>
    <xf numFmtId="1" fontId="10" fillId="0" borderId="2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15" fillId="0" borderId="0" xfId="2" applyFont="1" applyFill="1"/>
    <xf numFmtId="1" fontId="10" fillId="0" borderId="3" xfId="2" applyNumberFormat="1" applyFont="1" applyFill="1" applyBorder="1" applyAlignment="1">
      <alignment horizontal="right" vertical="center"/>
    </xf>
    <xf numFmtId="1" fontId="10" fillId="0" borderId="25" xfId="2" applyNumberFormat="1" applyFont="1" applyFill="1" applyBorder="1" applyAlignment="1">
      <alignment horizontal="right" vertical="center"/>
    </xf>
    <xf numFmtId="1" fontId="10" fillId="0" borderId="26" xfId="2" applyNumberFormat="1" applyFont="1" applyFill="1" applyBorder="1" applyAlignment="1">
      <alignment horizontal="right" vertical="center"/>
    </xf>
    <xf numFmtId="1" fontId="10" fillId="0" borderId="27" xfId="2" applyNumberFormat="1" applyFont="1" applyFill="1" applyBorder="1" applyAlignment="1">
      <alignment horizontal="right" vertical="center"/>
    </xf>
    <xf numFmtId="1" fontId="10" fillId="0" borderId="22" xfId="2" applyNumberFormat="1" applyFont="1" applyFill="1" applyBorder="1" applyAlignment="1">
      <alignment horizontal="right" vertical="center"/>
    </xf>
    <xf numFmtId="0" fontId="10" fillId="0" borderId="24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1" fontId="10" fillId="0" borderId="28" xfId="2" applyNumberFormat="1" applyFont="1" applyFill="1" applyBorder="1" applyAlignment="1">
      <alignment horizontal="right" vertical="center"/>
    </xf>
    <xf numFmtId="0" fontId="10" fillId="0" borderId="25" xfId="2" applyFont="1" applyFill="1" applyBorder="1" applyAlignment="1">
      <alignment horizontal="right" vertical="center"/>
    </xf>
    <xf numFmtId="0" fontId="8" fillId="0" borderId="2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1" fontId="10" fillId="0" borderId="31" xfId="2" applyNumberFormat="1" applyFont="1" applyFill="1" applyBorder="1" applyAlignment="1">
      <alignment horizontal="right" vertical="center"/>
    </xf>
    <xf numFmtId="1" fontId="10" fillId="0" borderId="32" xfId="2" applyNumberFormat="1" applyFont="1" applyFill="1" applyBorder="1" applyAlignment="1">
      <alignment horizontal="right" vertical="center"/>
    </xf>
    <xf numFmtId="1" fontId="10" fillId="0" borderId="33" xfId="2" applyNumberFormat="1" applyFont="1" applyFill="1" applyBorder="1" applyAlignment="1">
      <alignment horizontal="right" vertical="center"/>
    </xf>
    <xf numFmtId="1" fontId="10" fillId="0" borderId="34" xfId="2" applyNumberFormat="1" applyFont="1" applyFill="1" applyBorder="1" applyAlignment="1">
      <alignment horizontal="right" vertical="center"/>
    </xf>
    <xf numFmtId="1" fontId="10" fillId="0" borderId="35" xfId="2" applyNumberFormat="1" applyFont="1" applyFill="1" applyBorder="1" applyAlignment="1">
      <alignment horizontal="right" vertical="center"/>
    </xf>
    <xf numFmtId="1" fontId="10" fillId="0" borderId="36" xfId="2" applyNumberFormat="1" applyFont="1" applyFill="1" applyBorder="1" applyAlignment="1">
      <alignment horizontal="right" vertical="center"/>
    </xf>
    <xf numFmtId="1" fontId="10" fillId="0" borderId="13" xfId="2" applyNumberFormat="1" applyFont="1" applyFill="1" applyBorder="1" applyAlignment="1">
      <alignment horizontal="right" vertical="center"/>
    </xf>
    <xf numFmtId="1" fontId="10" fillId="0" borderId="37" xfId="2" applyNumberFormat="1" applyFont="1" applyFill="1" applyBorder="1" applyAlignment="1">
      <alignment horizontal="right" vertical="center"/>
    </xf>
    <xf numFmtId="1" fontId="10" fillId="0" borderId="38" xfId="2" applyNumberFormat="1" applyFont="1" applyFill="1" applyBorder="1" applyAlignment="1">
      <alignment horizontal="right" vertical="center"/>
    </xf>
    <xf numFmtId="0" fontId="8" fillId="0" borderId="39" xfId="2" applyFont="1" applyFill="1" applyBorder="1" applyAlignment="1">
      <alignment horizontal="center" vertical="center" wrapText="1"/>
    </xf>
    <xf numFmtId="1" fontId="10" fillId="0" borderId="40" xfId="2" applyNumberFormat="1" applyFont="1" applyFill="1" applyBorder="1" applyAlignment="1">
      <alignment horizontal="right" vertical="center"/>
    </xf>
    <xf numFmtId="1" fontId="10" fillId="0" borderId="4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right"/>
    </xf>
    <xf numFmtId="0" fontId="5" fillId="0" borderId="3" xfId="2" applyFont="1" applyFill="1" applyBorder="1" applyAlignment="1">
      <alignment horizontal="right"/>
    </xf>
    <xf numFmtId="0" fontId="3" fillId="0" borderId="4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</cellXfs>
  <cellStyles count="3">
    <cellStyle name="Bad" xfId="1" builtinId="27"/>
    <cellStyle name="Normal" xfId="0" builtinId="0"/>
    <cellStyle name="Normal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F12" sqref="F12"/>
    </sheetView>
  </sheetViews>
  <sheetFormatPr defaultColWidth="10.88671875" defaultRowHeight="15.6" x14ac:dyDescent="0.3"/>
  <cols>
    <col min="1" max="1" width="0" style="1" hidden="1" customWidth="1"/>
    <col min="2" max="2" width="14" style="3" customWidth="1"/>
    <col min="3" max="3" width="69.6640625" style="1" customWidth="1"/>
    <col min="4" max="6" width="31.88671875" style="1" customWidth="1"/>
    <col min="7" max="7" width="42.21875" style="1" customWidth="1"/>
    <col min="8" max="11" width="31.88671875" style="1" customWidth="1"/>
    <col min="12" max="12" width="20" style="1" customWidth="1"/>
    <col min="13" max="13" width="19.77734375" style="1" customWidth="1"/>
    <col min="14" max="14" width="22.5546875" style="1" customWidth="1"/>
    <col min="15" max="16384" width="10.88671875" style="1"/>
  </cols>
  <sheetData>
    <row r="1" spans="1:14" ht="57" customHeight="1" thickBot="1" x14ac:dyDescent="0.35">
      <c r="B1" s="7"/>
      <c r="C1" s="8"/>
      <c r="D1" s="8"/>
      <c r="E1" s="8"/>
      <c r="F1" s="8"/>
      <c r="G1" s="8"/>
      <c r="H1" s="8"/>
      <c r="I1" s="8"/>
      <c r="J1" s="66" t="s">
        <v>45</v>
      </c>
      <c r="K1" s="66"/>
    </row>
    <row r="2" spans="1:14" ht="56.4" customHeight="1" thickBot="1" x14ac:dyDescent="0.3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9"/>
    </row>
    <row r="3" spans="1:14" ht="28.2" customHeight="1" thickBot="1" x14ac:dyDescent="0.65"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2"/>
    </row>
    <row r="4" spans="1:14" ht="37.5" customHeight="1" x14ac:dyDescent="0.3">
      <c r="B4" s="73" t="s">
        <v>2</v>
      </c>
      <c r="C4" s="76" t="s">
        <v>3</v>
      </c>
      <c r="D4" s="73" t="s">
        <v>4</v>
      </c>
      <c r="E4" s="79"/>
      <c r="F4" s="81" t="s">
        <v>5</v>
      </c>
      <c r="G4" s="81"/>
      <c r="H4" s="73" t="s">
        <v>6</v>
      </c>
      <c r="I4" s="79"/>
      <c r="J4" s="83" t="s">
        <v>7</v>
      </c>
      <c r="K4" s="84"/>
    </row>
    <row r="5" spans="1:14" s="2" customFormat="1" ht="35.4" customHeight="1" x14ac:dyDescent="0.65">
      <c r="B5" s="74"/>
      <c r="C5" s="77"/>
      <c r="D5" s="74"/>
      <c r="E5" s="80"/>
      <c r="F5" s="82"/>
      <c r="G5" s="82"/>
      <c r="H5" s="74"/>
      <c r="I5" s="80"/>
      <c r="J5" s="85"/>
      <c r="K5" s="86"/>
    </row>
    <row r="6" spans="1:14" ht="66" customHeight="1" thickBot="1" x14ac:dyDescent="0.35">
      <c r="B6" s="74"/>
      <c r="C6" s="77"/>
      <c r="D6" s="74"/>
      <c r="E6" s="80"/>
      <c r="F6" s="82"/>
      <c r="G6" s="82"/>
      <c r="H6" s="74"/>
      <c r="I6" s="80"/>
      <c r="J6" s="85"/>
      <c r="K6" s="86"/>
    </row>
    <row r="7" spans="1:14" ht="79.8" customHeight="1" thickBot="1" x14ac:dyDescent="0.35">
      <c r="B7" s="75"/>
      <c r="C7" s="78"/>
      <c r="D7" s="52" t="s">
        <v>8</v>
      </c>
      <c r="E7" s="53" t="s">
        <v>9</v>
      </c>
      <c r="F7" s="52" t="s">
        <v>8</v>
      </c>
      <c r="G7" s="53" t="s">
        <v>9</v>
      </c>
      <c r="H7" s="52" t="s">
        <v>8</v>
      </c>
      <c r="I7" s="53" t="s">
        <v>9</v>
      </c>
      <c r="J7" s="63" t="s">
        <v>8</v>
      </c>
      <c r="K7" s="53" t="s">
        <v>9</v>
      </c>
    </row>
    <row r="8" spans="1:14" ht="70.8" customHeight="1" thickBot="1" x14ac:dyDescent="0.5">
      <c r="A8" s="9">
        <v>1</v>
      </c>
      <c r="B8" s="10">
        <v>1</v>
      </c>
      <c r="C8" s="11" t="s">
        <v>10</v>
      </c>
      <c r="D8" s="56">
        <v>102277</v>
      </c>
      <c r="E8" s="60">
        <v>407343.497585</v>
      </c>
      <c r="F8" s="56">
        <v>10292</v>
      </c>
      <c r="G8" s="60">
        <v>435249.76095090003</v>
      </c>
      <c r="H8" s="56">
        <v>1044</v>
      </c>
      <c r="I8" s="60">
        <v>266517.74855949997</v>
      </c>
      <c r="J8" s="56">
        <f t="shared" ref="J8:K20" si="0">D8+F8+H8</f>
        <v>113613</v>
      </c>
      <c r="K8" s="57">
        <f t="shared" si="0"/>
        <v>1109111.0070954</v>
      </c>
      <c r="M8" s="14"/>
      <c r="N8" s="14"/>
    </row>
    <row r="9" spans="1:14" ht="70.8" customHeight="1" thickBot="1" x14ac:dyDescent="0.5">
      <c r="A9" s="9">
        <v>2</v>
      </c>
      <c r="B9" s="15">
        <v>2</v>
      </c>
      <c r="C9" s="16" t="s">
        <v>11</v>
      </c>
      <c r="D9" s="17">
        <v>50939</v>
      </c>
      <c r="E9" s="61">
        <v>197235.14277000003</v>
      </c>
      <c r="F9" s="17">
        <v>2381</v>
      </c>
      <c r="G9" s="61">
        <v>66708.877130000008</v>
      </c>
      <c r="H9" s="17">
        <v>403</v>
      </c>
      <c r="I9" s="61">
        <v>26678.821790000002</v>
      </c>
      <c r="J9" s="17">
        <f t="shared" si="0"/>
        <v>53723</v>
      </c>
      <c r="K9" s="35">
        <f t="shared" si="0"/>
        <v>290622.84169000009</v>
      </c>
      <c r="M9" s="14"/>
      <c r="N9" s="14"/>
    </row>
    <row r="10" spans="1:14" ht="70.8" customHeight="1" thickBot="1" x14ac:dyDescent="0.5">
      <c r="A10" s="9">
        <v>4</v>
      </c>
      <c r="B10" s="10">
        <v>3</v>
      </c>
      <c r="C10" s="16" t="s">
        <v>12</v>
      </c>
      <c r="D10" s="17">
        <v>21773</v>
      </c>
      <c r="E10" s="61">
        <v>35683.507381100004</v>
      </c>
      <c r="F10" s="17">
        <v>2093</v>
      </c>
      <c r="G10" s="61">
        <v>60961.909844900001</v>
      </c>
      <c r="H10" s="17">
        <v>10</v>
      </c>
      <c r="I10" s="61">
        <v>3167.6654457</v>
      </c>
      <c r="J10" s="17">
        <f t="shared" si="0"/>
        <v>23876</v>
      </c>
      <c r="K10" s="35">
        <f t="shared" si="0"/>
        <v>99813.082671700002</v>
      </c>
      <c r="M10" s="14"/>
      <c r="N10" s="14"/>
    </row>
    <row r="11" spans="1:14" ht="70.8" customHeight="1" thickBot="1" x14ac:dyDescent="0.5">
      <c r="A11" s="9">
        <v>7</v>
      </c>
      <c r="B11" s="15">
        <v>4</v>
      </c>
      <c r="C11" s="16" t="s">
        <v>13</v>
      </c>
      <c r="D11" s="17">
        <v>18875</v>
      </c>
      <c r="E11" s="61">
        <v>96550.292092299977</v>
      </c>
      <c r="F11" s="17">
        <v>563</v>
      </c>
      <c r="G11" s="61">
        <v>34405.713016499991</v>
      </c>
      <c r="H11" s="17">
        <v>104</v>
      </c>
      <c r="I11" s="61">
        <v>32019.05</v>
      </c>
      <c r="J11" s="17">
        <f t="shared" si="0"/>
        <v>19542</v>
      </c>
      <c r="K11" s="35">
        <f t="shared" si="0"/>
        <v>162975.05510879995</v>
      </c>
      <c r="M11" s="14"/>
      <c r="N11" s="14"/>
    </row>
    <row r="12" spans="1:14" ht="70.8" customHeight="1" thickBot="1" x14ac:dyDescent="0.5">
      <c r="A12" s="9">
        <v>8</v>
      </c>
      <c r="B12" s="10">
        <v>5</v>
      </c>
      <c r="C12" s="16" t="s">
        <v>14</v>
      </c>
      <c r="D12" s="17">
        <v>26325</v>
      </c>
      <c r="E12" s="61">
        <v>88617.690000000017</v>
      </c>
      <c r="F12" s="17">
        <v>546</v>
      </c>
      <c r="G12" s="61">
        <v>50081.260000000009</v>
      </c>
      <c r="H12" s="17">
        <v>52</v>
      </c>
      <c r="I12" s="61">
        <v>16946.43</v>
      </c>
      <c r="J12" s="17">
        <f t="shared" si="0"/>
        <v>26923</v>
      </c>
      <c r="K12" s="35">
        <f t="shared" si="0"/>
        <v>155645.38</v>
      </c>
      <c r="M12" s="14"/>
      <c r="N12" s="14"/>
    </row>
    <row r="13" spans="1:14" ht="70.8" customHeight="1" thickBot="1" x14ac:dyDescent="0.5">
      <c r="A13" s="9">
        <v>9</v>
      </c>
      <c r="B13" s="15">
        <v>6</v>
      </c>
      <c r="C13" s="16" t="s">
        <v>15</v>
      </c>
      <c r="D13" s="17">
        <v>3258</v>
      </c>
      <c r="E13" s="61">
        <v>14893.618747419998</v>
      </c>
      <c r="F13" s="17">
        <v>215</v>
      </c>
      <c r="G13" s="61">
        <v>6776.3555815199998</v>
      </c>
      <c r="H13" s="17">
        <v>7</v>
      </c>
      <c r="I13" s="61">
        <v>245.38</v>
      </c>
      <c r="J13" s="17">
        <f t="shared" si="0"/>
        <v>3480</v>
      </c>
      <c r="K13" s="35">
        <f t="shared" si="0"/>
        <v>21915.35432894</v>
      </c>
      <c r="M13" s="14"/>
      <c r="N13" s="14"/>
    </row>
    <row r="14" spans="1:14" ht="70.8" customHeight="1" thickBot="1" x14ac:dyDescent="0.5">
      <c r="A14" s="9">
        <v>10</v>
      </c>
      <c r="B14" s="10">
        <v>7</v>
      </c>
      <c r="C14" s="16" t="s">
        <v>16</v>
      </c>
      <c r="D14" s="17">
        <v>44375</v>
      </c>
      <c r="E14" s="61">
        <v>181309.68849463502</v>
      </c>
      <c r="F14" s="17">
        <v>4775</v>
      </c>
      <c r="G14" s="61">
        <v>90605.965684511495</v>
      </c>
      <c r="H14" s="17">
        <v>242</v>
      </c>
      <c r="I14" s="61">
        <v>30095.879266327494</v>
      </c>
      <c r="J14" s="17">
        <f t="shared" si="0"/>
        <v>49392</v>
      </c>
      <c r="K14" s="35">
        <f t="shared" si="0"/>
        <v>302011.53344547399</v>
      </c>
      <c r="L14" s="18"/>
      <c r="M14" s="14"/>
      <c r="N14" s="14"/>
    </row>
    <row r="15" spans="1:14" ht="70.8" customHeight="1" thickBot="1" x14ac:dyDescent="0.5">
      <c r="A15" s="9">
        <v>11</v>
      </c>
      <c r="B15" s="15">
        <v>8</v>
      </c>
      <c r="C15" s="16" t="s">
        <v>17</v>
      </c>
      <c r="D15" s="17">
        <v>19007</v>
      </c>
      <c r="E15" s="61">
        <v>72653.478581000047</v>
      </c>
      <c r="F15" s="17">
        <v>1168</v>
      </c>
      <c r="G15" s="61">
        <v>39053.980363599985</v>
      </c>
      <c r="H15" s="17">
        <v>8</v>
      </c>
      <c r="I15" s="61">
        <v>380.52000000000004</v>
      </c>
      <c r="J15" s="17">
        <f t="shared" si="0"/>
        <v>20183</v>
      </c>
      <c r="K15" s="35">
        <f t="shared" si="0"/>
        <v>112087.97894460004</v>
      </c>
      <c r="M15" s="14"/>
      <c r="N15" s="14"/>
    </row>
    <row r="16" spans="1:14" s="21" customFormat="1" ht="70.8" customHeight="1" thickBot="1" x14ac:dyDescent="0.5">
      <c r="A16" s="19">
        <v>13</v>
      </c>
      <c r="B16" s="10">
        <v>9</v>
      </c>
      <c r="C16" s="16" t="s">
        <v>18</v>
      </c>
      <c r="D16" s="17">
        <v>16358</v>
      </c>
      <c r="E16" s="61">
        <v>78360.559592999751</v>
      </c>
      <c r="F16" s="17">
        <v>3189</v>
      </c>
      <c r="G16" s="61">
        <v>73182.167809199673</v>
      </c>
      <c r="H16" s="17">
        <v>118</v>
      </c>
      <c r="I16" s="61">
        <v>43042.738567799999</v>
      </c>
      <c r="J16" s="17">
        <f t="shared" si="0"/>
        <v>19665</v>
      </c>
      <c r="K16" s="35">
        <f t="shared" si="0"/>
        <v>194585.46596999941</v>
      </c>
      <c r="L16" s="1"/>
      <c r="M16" s="20"/>
      <c r="N16" s="20"/>
    </row>
    <row r="17" spans="1:15" ht="70.8" customHeight="1" thickBot="1" x14ac:dyDescent="0.5">
      <c r="A17" s="9">
        <v>14</v>
      </c>
      <c r="B17" s="15">
        <v>10</v>
      </c>
      <c r="C17" s="16" t="s">
        <v>19</v>
      </c>
      <c r="D17" s="17">
        <v>7459</v>
      </c>
      <c r="E17" s="61">
        <v>38390.304648000005</v>
      </c>
      <c r="F17" s="17">
        <v>253</v>
      </c>
      <c r="G17" s="61">
        <v>16573.436770699998</v>
      </c>
      <c r="H17" s="17">
        <v>24</v>
      </c>
      <c r="I17" s="61">
        <v>9062.1413493000018</v>
      </c>
      <c r="J17" s="17">
        <f t="shared" si="0"/>
        <v>7736</v>
      </c>
      <c r="K17" s="35">
        <f t="shared" si="0"/>
        <v>64025.882768000003</v>
      </c>
      <c r="M17" s="14"/>
      <c r="N17" s="14"/>
    </row>
    <row r="18" spans="1:15" s="21" customFormat="1" ht="70.8" customHeight="1" thickBot="1" x14ac:dyDescent="0.5">
      <c r="A18" s="19">
        <v>15</v>
      </c>
      <c r="B18" s="10">
        <v>11</v>
      </c>
      <c r="C18" s="16" t="s">
        <v>20</v>
      </c>
      <c r="D18" s="17">
        <v>39759</v>
      </c>
      <c r="E18" s="61">
        <v>259952.94448059986</v>
      </c>
      <c r="F18" s="17">
        <v>669</v>
      </c>
      <c r="G18" s="61">
        <v>191791.9003148</v>
      </c>
      <c r="H18" s="17">
        <v>82</v>
      </c>
      <c r="I18" s="61">
        <v>437644</v>
      </c>
      <c r="J18" s="17">
        <f t="shared" si="0"/>
        <v>40510</v>
      </c>
      <c r="K18" s="35">
        <f t="shared" si="0"/>
        <v>889388.84479539981</v>
      </c>
      <c r="L18" s="1"/>
      <c r="M18" s="20"/>
      <c r="N18" s="20"/>
    </row>
    <row r="19" spans="1:15" ht="70.8" customHeight="1" thickBot="1" x14ac:dyDescent="0.5">
      <c r="A19" s="9">
        <v>17</v>
      </c>
      <c r="B19" s="22">
        <v>12</v>
      </c>
      <c r="C19" s="23" t="s">
        <v>21</v>
      </c>
      <c r="D19" s="58">
        <v>29298</v>
      </c>
      <c r="E19" s="62">
        <v>138498.44115709999</v>
      </c>
      <c r="F19" s="58">
        <v>1488</v>
      </c>
      <c r="G19" s="62">
        <v>98204.717170199961</v>
      </c>
      <c r="H19" s="58">
        <v>330</v>
      </c>
      <c r="I19" s="62">
        <v>53949.896516000001</v>
      </c>
      <c r="J19" s="58">
        <f t="shared" si="0"/>
        <v>31116</v>
      </c>
      <c r="K19" s="59">
        <f t="shared" si="0"/>
        <v>290653.05484329996</v>
      </c>
      <c r="M19" s="14"/>
      <c r="N19" s="14"/>
      <c r="O19" s="26"/>
    </row>
    <row r="20" spans="1:15" ht="70.8" customHeight="1" thickBot="1" x14ac:dyDescent="0.5">
      <c r="A20" s="9"/>
      <c r="B20" s="27"/>
      <c r="C20" s="28" t="s">
        <v>22</v>
      </c>
      <c r="D20" s="54">
        <f>SUM(D8:D19)</f>
        <v>379703</v>
      </c>
      <c r="E20" s="55">
        <f t="shared" ref="E20:I20" si="1">SUM(E8:E19)</f>
        <v>1609489.1655301549</v>
      </c>
      <c r="F20" s="54">
        <f t="shared" si="1"/>
        <v>27632</v>
      </c>
      <c r="G20" s="55">
        <f t="shared" si="1"/>
        <v>1163596.0446368312</v>
      </c>
      <c r="H20" s="54">
        <f t="shared" si="1"/>
        <v>2424</v>
      </c>
      <c r="I20" s="55">
        <f t="shared" si="1"/>
        <v>919750.27149462758</v>
      </c>
      <c r="J20" s="64">
        <f t="shared" si="0"/>
        <v>409759</v>
      </c>
      <c r="K20" s="65">
        <f t="shared" si="0"/>
        <v>3692835.4816616136</v>
      </c>
      <c r="M20" s="14"/>
      <c r="N20" s="14"/>
    </row>
    <row r="21" spans="1:15" ht="70.8" customHeight="1" thickBot="1" x14ac:dyDescent="0.5">
      <c r="A21" s="9">
        <v>19</v>
      </c>
      <c r="B21" s="10">
        <v>13</v>
      </c>
      <c r="C21" s="11" t="s">
        <v>23</v>
      </c>
      <c r="D21" s="12">
        <v>4597</v>
      </c>
      <c r="E21" s="13">
        <v>35456.276722899987</v>
      </c>
      <c r="F21" s="12">
        <v>98</v>
      </c>
      <c r="G21" s="13">
        <v>5398.8414341000007</v>
      </c>
      <c r="H21" s="12">
        <v>2</v>
      </c>
      <c r="I21" s="13">
        <v>214.5</v>
      </c>
      <c r="J21" s="50">
        <f>H21+F21+D21</f>
        <v>4697</v>
      </c>
      <c r="K21" s="13">
        <f>I21+G21+E21</f>
        <v>41069.61815699999</v>
      </c>
      <c r="L21" s="31"/>
      <c r="M21" s="14"/>
      <c r="N21" s="14"/>
    </row>
    <row r="22" spans="1:15" ht="70.8" customHeight="1" thickBot="1" x14ac:dyDescent="0.5">
      <c r="A22" s="9">
        <v>20</v>
      </c>
      <c r="B22" s="15">
        <v>14</v>
      </c>
      <c r="C22" s="16" t="s">
        <v>24</v>
      </c>
      <c r="D22" s="17">
        <v>2221</v>
      </c>
      <c r="E22" s="35">
        <v>13050.086983300002</v>
      </c>
      <c r="F22" s="17">
        <v>181</v>
      </c>
      <c r="G22" s="35">
        <v>4956.5108888999994</v>
      </c>
      <c r="H22" s="17">
        <v>12</v>
      </c>
      <c r="I22" s="35">
        <v>1697.2914347000001</v>
      </c>
      <c r="J22" s="50">
        <f t="shared" ref="J22:K36" si="2">H22+F22+D22</f>
        <v>2414</v>
      </c>
      <c r="K22" s="13">
        <f t="shared" si="2"/>
        <v>19703.889306900001</v>
      </c>
      <c r="M22" s="14"/>
      <c r="N22" s="14"/>
    </row>
    <row r="23" spans="1:15" s="21" customFormat="1" ht="70.8" customHeight="1" thickBot="1" x14ac:dyDescent="0.5">
      <c r="A23" s="19">
        <v>22</v>
      </c>
      <c r="B23" s="10">
        <v>15</v>
      </c>
      <c r="C23" s="16" t="s">
        <v>25</v>
      </c>
      <c r="D23" s="17">
        <v>166972</v>
      </c>
      <c r="E23" s="35">
        <v>886444.95492938603</v>
      </c>
      <c r="F23" s="17">
        <v>17530</v>
      </c>
      <c r="G23" s="35">
        <v>937008.33186464431</v>
      </c>
      <c r="H23" s="17">
        <v>3344</v>
      </c>
      <c r="I23" s="35">
        <v>493092.21346060256</v>
      </c>
      <c r="J23" s="50">
        <f t="shared" si="2"/>
        <v>187846</v>
      </c>
      <c r="K23" s="13">
        <f t="shared" si="2"/>
        <v>2316545.5002546329</v>
      </c>
      <c r="L23" s="1"/>
      <c r="M23" s="20"/>
      <c r="N23" s="20"/>
    </row>
    <row r="24" spans="1:15" s="21" customFormat="1" ht="70.8" customHeight="1" thickBot="1" x14ac:dyDescent="0.5">
      <c r="A24" s="19">
        <v>23</v>
      </c>
      <c r="B24" s="15">
        <v>16</v>
      </c>
      <c r="C24" s="16" t="s">
        <v>26</v>
      </c>
      <c r="D24" s="17">
        <v>12717</v>
      </c>
      <c r="E24" s="35">
        <v>316811.63579507993</v>
      </c>
      <c r="F24" s="17">
        <v>4159</v>
      </c>
      <c r="G24" s="35">
        <v>250673.61023027747</v>
      </c>
      <c r="H24" s="17">
        <v>602</v>
      </c>
      <c r="I24" s="35">
        <v>72870.375901204505</v>
      </c>
      <c r="J24" s="50">
        <f t="shared" si="2"/>
        <v>17478</v>
      </c>
      <c r="K24" s="13">
        <f t="shared" si="2"/>
        <v>640355.62192656193</v>
      </c>
      <c r="L24" s="1"/>
      <c r="M24" s="20"/>
      <c r="N24" s="20"/>
    </row>
    <row r="25" spans="1:15" ht="70.8" customHeight="1" thickBot="1" x14ac:dyDescent="0.5">
      <c r="A25" s="9">
        <v>24</v>
      </c>
      <c r="B25" s="10">
        <v>17</v>
      </c>
      <c r="C25" s="16" t="s">
        <v>27</v>
      </c>
      <c r="D25" s="17">
        <v>5556</v>
      </c>
      <c r="E25" s="35">
        <v>79613.34</v>
      </c>
      <c r="F25" s="17">
        <v>2144</v>
      </c>
      <c r="G25" s="35">
        <v>82343.37</v>
      </c>
      <c r="H25" s="17">
        <v>465</v>
      </c>
      <c r="I25" s="35">
        <v>30437.11</v>
      </c>
      <c r="J25" s="50">
        <f t="shared" si="2"/>
        <v>8165</v>
      </c>
      <c r="K25" s="13">
        <f t="shared" si="2"/>
        <v>192393.82</v>
      </c>
      <c r="M25" s="14"/>
      <c r="N25" s="14"/>
    </row>
    <row r="26" spans="1:15" ht="70.8" customHeight="1" thickBot="1" x14ac:dyDescent="0.5">
      <c r="A26" s="9">
        <v>25</v>
      </c>
      <c r="B26" s="15">
        <v>18</v>
      </c>
      <c r="C26" s="16" t="s">
        <v>28</v>
      </c>
      <c r="D26" s="17">
        <v>6474</v>
      </c>
      <c r="E26" s="45">
        <v>159945.26262000002</v>
      </c>
      <c r="F26" s="17">
        <v>0</v>
      </c>
      <c r="G26" s="45">
        <v>0</v>
      </c>
      <c r="H26" s="17">
        <v>0</v>
      </c>
      <c r="I26" s="45">
        <v>0</v>
      </c>
      <c r="J26" s="50">
        <f t="shared" si="2"/>
        <v>6474</v>
      </c>
      <c r="K26" s="13">
        <f t="shared" si="2"/>
        <v>159945.26262000002</v>
      </c>
      <c r="M26" s="14"/>
      <c r="N26" s="14"/>
    </row>
    <row r="27" spans="1:15" ht="70.8" customHeight="1" thickBot="1" x14ac:dyDescent="0.5">
      <c r="A27" s="9">
        <v>26</v>
      </c>
      <c r="B27" s="10">
        <v>19</v>
      </c>
      <c r="C27" s="16" t="s">
        <v>29</v>
      </c>
      <c r="D27" s="17">
        <v>181</v>
      </c>
      <c r="E27" s="35">
        <v>13247</v>
      </c>
      <c r="F27" s="17">
        <v>57</v>
      </c>
      <c r="G27" s="35">
        <v>5529</v>
      </c>
      <c r="H27" s="17">
        <v>36</v>
      </c>
      <c r="I27" s="35">
        <v>6757</v>
      </c>
      <c r="J27" s="50">
        <f t="shared" si="2"/>
        <v>274</v>
      </c>
      <c r="K27" s="13">
        <f t="shared" si="2"/>
        <v>25533</v>
      </c>
      <c r="M27" s="14"/>
      <c r="N27" s="14"/>
    </row>
    <row r="28" spans="1:15" ht="70.8" customHeight="1" thickBot="1" x14ac:dyDescent="0.5">
      <c r="A28" s="9">
        <v>27</v>
      </c>
      <c r="B28" s="15">
        <v>20</v>
      </c>
      <c r="C28" s="23" t="s">
        <v>30</v>
      </c>
      <c r="D28" s="17">
        <v>41903</v>
      </c>
      <c r="E28" s="35">
        <v>46295.534890799987</v>
      </c>
      <c r="F28" s="17">
        <v>2767</v>
      </c>
      <c r="G28" s="35">
        <v>42223.4273665</v>
      </c>
      <c r="H28" s="17">
        <v>232</v>
      </c>
      <c r="I28" s="35">
        <v>22399.932572300004</v>
      </c>
      <c r="J28" s="50">
        <f t="shared" si="2"/>
        <v>44902</v>
      </c>
      <c r="K28" s="13">
        <f t="shared" si="2"/>
        <v>110918.89482959999</v>
      </c>
      <c r="M28" s="14"/>
      <c r="N28" s="14"/>
    </row>
    <row r="29" spans="1:15" ht="70.8" customHeight="1" thickBot="1" x14ac:dyDescent="0.5">
      <c r="A29" s="9">
        <v>28</v>
      </c>
      <c r="B29" s="10">
        <v>21</v>
      </c>
      <c r="C29" s="16" t="s">
        <v>31</v>
      </c>
      <c r="D29" s="17">
        <v>7119</v>
      </c>
      <c r="E29" s="35">
        <v>191647.05412029999</v>
      </c>
      <c r="F29" s="17">
        <v>2341</v>
      </c>
      <c r="G29" s="35">
        <v>192886.00666860008</v>
      </c>
      <c r="H29" s="17">
        <v>549</v>
      </c>
      <c r="I29" s="35">
        <v>111644.0083282</v>
      </c>
      <c r="J29" s="50">
        <f t="shared" si="2"/>
        <v>10009</v>
      </c>
      <c r="K29" s="13">
        <f t="shared" si="2"/>
        <v>496177.06911710009</v>
      </c>
      <c r="M29" s="14"/>
      <c r="N29" s="14"/>
    </row>
    <row r="30" spans="1:15" ht="70.8" customHeight="1" thickBot="1" x14ac:dyDescent="0.5">
      <c r="A30" s="9">
        <v>29</v>
      </c>
      <c r="B30" s="15">
        <v>22</v>
      </c>
      <c r="C30" s="16" t="s">
        <v>32</v>
      </c>
      <c r="D30" s="17">
        <v>38</v>
      </c>
      <c r="E30" s="35">
        <v>245</v>
      </c>
      <c r="F30" s="17">
        <v>0</v>
      </c>
      <c r="G30" s="35">
        <v>0</v>
      </c>
      <c r="H30" s="17">
        <v>0</v>
      </c>
      <c r="I30" s="35">
        <v>0</v>
      </c>
      <c r="J30" s="50">
        <f t="shared" si="2"/>
        <v>38</v>
      </c>
      <c r="K30" s="13">
        <f t="shared" si="2"/>
        <v>245</v>
      </c>
      <c r="M30" s="14"/>
      <c r="N30" s="14"/>
    </row>
    <row r="31" spans="1:15" s="21" customFormat="1" ht="70.8" customHeight="1" thickBot="1" x14ac:dyDescent="0.5">
      <c r="A31" s="19"/>
      <c r="B31" s="10">
        <v>23</v>
      </c>
      <c r="C31" s="16" t="s">
        <v>33</v>
      </c>
      <c r="D31" s="17">
        <v>388</v>
      </c>
      <c r="E31" s="35">
        <v>8965.8691689000007</v>
      </c>
      <c r="F31" s="17">
        <v>105</v>
      </c>
      <c r="G31" s="35">
        <v>8275.1318112999979</v>
      </c>
      <c r="H31" s="17">
        <v>7</v>
      </c>
      <c r="I31" s="35">
        <v>989.57118450000007</v>
      </c>
      <c r="J31" s="50">
        <f t="shared" si="2"/>
        <v>500</v>
      </c>
      <c r="K31" s="13">
        <f t="shared" si="2"/>
        <v>18230.572164699999</v>
      </c>
      <c r="L31" s="1"/>
      <c r="M31" s="20"/>
      <c r="N31" s="20"/>
    </row>
    <row r="32" spans="1:15" ht="70.8" customHeight="1" thickBot="1" x14ac:dyDescent="0.5">
      <c r="A32" s="9">
        <v>30</v>
      </c>
      <c r="B32" s="10">
        <v>24</v>
      </c>
      <c r="C32" s="16" t="s">
        <v>34</v>
      </c>
      <c r="D32" s="17">
        <v>13091</v>
      </c>
      <c r="E32" s="35">
        <v>85971.467962866052</v>
      </c>
      <c r="F32" s="17">
        <v>143</v>
      </c>
      <c r="G32" s="35">
        <v>7259.4403387000002</v>
      </c>
      <c r="H32" s="17">
        <v>5</v>
      </c>
      <c r="I32" s="35">
        <v>996.32302489999995</v>
      </c>
      <c r="J32" s="50">
        <f t="shared" si="2"/>
        <v>13239</v>
      </c>
      <c r="K32" s="13">
        <f t="shared" si="2"/>
        <v>94227.231326466048</v>
      </c>
      <c r="M32" s="14"/>
      <c r="N32" s="14"/>
    </row>
    <row r="33" spans="1:14" ht="70.8" customHeight="1" thickBot="1" x14ac:dyDescent="0.5">
      <c r="A33" s="9">
        <v>21</v>
      </c>
      <c r="B33" s="15">
        <v>25</v>
      </c>
      <c r="C33" s="16" t="s">
        <v>35</v>
      </c>
      <c r="D33" s="17">
        <v>4763</v>
      </c>
      <c r="E33" s="35">
        <v>45484.073683499992</v>
      </c>
      <c r="F33" s="17">
        <v>1567</v>
      </c>
      <c r="G33" s="35">
        <v>29445.630818399997</v>
      </c>
      <c r="H33" s="17">
        <v>57</v>
      </c>
      <c r="I33" s="35">
        <v>4458.7900731999998</v>
      </c>
      <c r="J33" s="50">
        <f t="shared" si="2"/>
        <v>6387</v>
      </c>
      <c r="K33" s="13">
        <f t="shared" si="2"/>
        <v>79388.49457509999</v>
      </c>
      <c r="M33" s="14"/>
      <c r="N33" s="14"/>
    </row>
    <row r="34" spans="1:14" ht="70.8" customHeight="1" thickBot="1" x14ac:dyDescent="0.5">
      <c r="A34" s="9">
        <v>31</v>
      </c>
      <c r="B34" s="10">
        <v>26</v>
      </c>
      <c r="C34" s="23" t="s">
        <v>36</v>
      </c>
      <c r="D34" s="17">
        <v>285</v>
      </c>
      <c r="E34" s="45">
        <v>254.0777295</v>
      </c>
      <c r="F34" s="17">
        <v>1</v>
      </c>
      <c r="G34" s="45">
        <v>15.842309999999999</v>
      </c>
      <c r="H34" s="17">
        <v>0</v>
      </c>
      <c r="I34" s="45">
        <v>0</v>
      </c>
      <c r="J34" s="50">
        <f t="shared" si="2"/>
        <v>286</v>
      </c>
      <c r="K34" s="13">
        <f t="shared" si="2"/>
        <v>269.92003950000003</v>
      </c>
      <c r="M34" s="14"/>
      <c r="N34" s="14"/>
    </row>
    <row r="35" spans="1:14" ht="70.8" customHeight="1" thickBot="1" x14ac:dyDescent="0.5">
      <c r="A35" s="9">
        <v>32</v>
      </c>
      <c r="B35" s="15">
        <v>27</v>
      </c>
      <c r="C35" s="23" t="s">
        <v>37</v>
      </c>
      <c r="D35" s="24">
        <v>565</v>
      </c>
      <c r="E35" s="46">
        <v>10905.64552</v>
      </c>
      <c r="F35" s="24">
        <v>12</v>
      </c>
      <c r="G35" s="46">
        <v>1506.27808</v>
      </c>
      <c r="H35" s="24">
        <v>5</v>
      </c>
      <c r="I35" s="46">
        <v>88.97475</v>
      </c>
      <c r="J35" s="50">
        <f t="shared" si="2"/>
        <v>582</v>
      </c>
      <c r="K35" s="13">
        <f t="shared" si="2"/>
        <v>12500.898349999999</v>
      </c>
      <c r="M35" s="14"/>
      <c r="N35" s="14"/>
    </row>
    <row r="36" spans="1:14" ht="70.8" customHeight="1" thickBot="1" x14ac:dyDescent="0.5">
      <c r="A36" s="9"/>
      <c r="B36" s="27"/>
      <c r="C36" s="28" t="s">
        <v>38</v>
      </c>
      <c r="D36" s="29">
        <f>SUM(D21:D35)</f>
        <v>266870</v>
      </c>
      <c r="E36" s="47">
        <f t="shared" ref="E36:I36" si="3">SUM(E21:E35)</f>
        <v>1894337.2801265318</v>
      </c>
      <c r="F36" s="29">
        <f t="shared" si="3"/>
        <v>31105</v>
      </c>
      <c r="G36" s="47">
        <f t="shared" si="3"/>
        <v>1567521.4218114219</v>
      </c>
      <c r="H36" s="29">
        <f t="shared" si="3"/>
        <v>5316</v>
      </c>
      <c r="I36" s="47">
        <f t="shared" si="3"/>
        <v>745646.09072960715</v>
      </c>
      <c r="J36" s="50">
        <f t="shared" si="2"/>
        <v>303291</v>
      </c>
      <c r="K36" s="13">
        <f t="shared" si="2"/>
        <v>4207504.7926675612</v>
      </c>
      <c r="M36" s="14"/>
      <c r="N36" s="14"/>
    </row>
    <row r="37" spans="1:14" ht="70.8" customHeight="1" thickBot="1" x14ac:dyDescent="0.5">
      <c r="A37" s="9"/>
      <c r="B37" s="32"/>
      <c r="C37" s="33" t="s">
        <v>39</v>
      </c>
      <c r="D37" s="29">
        <f>D20+D36</f>
        <v>646573</v>
      </c>
      <c r="E37" s="30">
        <f>E20+E36</f>
        <v>3503826.445656687</v>
      </c>
      <c r="F37" s="29">
        <f>F20+F36</f>
        <v>58737</v>
      </c>
      <c r="G37" s="30">
        <f t="shared" ref="G37:K37" si="4">G20+G36</f>
        <v>2731117.466448253</v>
      </c>
      <c r="H37" s="29">
        <f t="shared" si="4"/>
        <v>7740</v>
      </c>
      <c r="I37" s="30">
        <f t="shared" si="4"/>
        <v>1665396.3622242347</v>
      </c>
      <c r="J37" s="36">
        <f t="shared" si="4"/>
        <v>713050</v>
      </c>
      <c r="K37" s="30">
        <f t="shared" si="4"/>
        <v>7900340.2743291743</v>
      </c>
      <c r="M37" s="14"/>
      <c r="N37" s="14"/>
    </row>
    <row r="38" spans="1:14" ht="70.8" customHeight="1" thickBot="1" x14ac:dyDescent="0.5">
      <c r="A38" s="9">
        <v>34</v>
      </c>
      <c r="B38" s="22">
        <v>28</v>
      </c>
      <c r="C38" s="23" t="s">
        <v>40</v>
      </c>
      <c r="D38" s="34">
        <v>81180</v>
      </c>
      <c r="E38" s="35">
        <v>74836.086410500007</v>
      </c>
      <c r="F38" s="48">
        <v>0</v>
      </c>
      <c r="G38" s="49">
        <v>0</v>
      </c>
      <c r="H38" s="48">
        <v>0</v>
      </c>
      <c r="I38" s="49">
        <v>0</v>
      </c>
      <c r="J38" s="51">
        <v>81180</v>
      </c>
      <c r="K38" s="35">
        <v>74836.086410500007</v>
      </c>
      <c r="M38" s="14"/>
      <c r="N38" s="14"/>
    </row>
    <row r="39" spans="1:14" ht="70.8" customHeight="1" thickBot="1" x14ac:dyDescent="0.5">
      <c r="A39" s="9"/>
      <c r="B39" s="27"/>
      <c r="C39" s="28" t="s">
        <v>41</v>
      </c>
      <c r="D39" s="29">
        <f>D37+D38</f>
        <v>727753</v>
      </c>
      <c r="E39" s="43">
        <f t="shared" ref="E39:K39" si="5">E37+E38</f>
        <v>3578662.5320671871</v>
      </c>
      <c r="F39" s="29">
        <f t="shared" si="5"/>
        <v>58737</v>
      </c>
      <c r="G39" s="43">
        <f t="shared" si="5"/>
        <v>2731117.466448253</v>
      </c>
      <c r="H39" s="29">
        <f t="shared" si="5"/>
        <v>7740</v>
      </c>
      <c r="I39" s="43">
        <f t="shared" si="5"/>
        <v>1665396.3622242347</v>
      </c>
      <c r="J39" s="36">
        <f t="shared" si="5"/>
        <v>794230</v>
      </c>
      <c r="K39" s="43">
        <f t="shared" si="5"/>
        <v>7975176.3607396744</v>
      </c>
      <c r="M39" s="14"/>
      <c r="N39" s="14"/>
    </row>
    <row r="40" spans="1:14" ht="70.8" customHeight="1" thickBot="1" x14ac:dyDescent="0.5">
      <c r="A40" s="9">
        <v>33</v>
      </c>
      <c r="B40" s="37">
        <v>28</v>
      </c>
      <c r="C40" s="38" t="s">
        <v>42</v>
      </c>
      <c r="D40" s="39">
        <v>6991</v>
      </c>
      <c r="E40" s="25">
        <v>6838.45</v>
      </c>
      <c r="F40" s="39">
        <v>0</v>
      </c>
      <c r="G40" s="25">
        <v>0</v>
      </c>
      <c r="H40" s="39">
        <v>0</v>
      </c>
      <c r="I40" s="25">
        <v>0</v>
      </c>
      <c r="J40" s="44">
        <v>6991</v>
      </c>
      <c r="K40" s="35">
        <v>6838.45</v>
      </c>
      <c r="M40" s="14"/>
      <c r="N40" s="14"/>
    </row>
    <row r="41" spans="1:14" ht="70.8" customHeight="1" thickBot="1" x14ac:dyDescent="0.5">
      <c r="A41" s="9"/>
      <c r="B41" s="40"/>
      <c r="C41" s="41" t="s">
        <v>43</v>
      </c>
      <c r="D41" s="29">
        <f t="shared" ref="D41:K41" si="6">SUM(D37+D40+D38)</f>
        <v>734744</v>
      </c>
      <c r="E41" s="30">
        <f t="shared" si="6"/>
        <v>3585500.9820671873</v>
      </c>
      <c r="F41" s="29">
        <f t="shared" si="6"/>
        <v>58737</v>
      </c>
      <c r="G41" s="30">
        <f t="shared" si="6"/>
        <v>2731117.466448253</v>
      </c>
      <c r="H41" s="29">
        <f t="shared" si="6"/>
        <v>7740</v>
      </c>
      <c r="I41" s="30">
        <f t="shared" si="6"/>
        <v>1665396.3622242347</v>
      </c>
      <c r="J41" s="36">
        <f t="shared" si="6"/>
        <v>801221</v>
      </c>
      <c r="K41" s="30">
        <f t="shared" si="6"/>
        <v>7982014.8107396746</v>
      </c>
      <c r="M41" s="14"/>
      <c r="N41" s="14"/>
    </row>
    <row r="42" spans="1:14" ht="50.1" customHeight="1" x14ac:dyDescent="0.45">
      <c r="C42" s="4"/>
      <c r="D42" s="4"/>
      <c r="E42" s="4"/>
      <c r="F42" s="4"/>
      <c r="G42" s="4"/>
      <c r="H42" s="6"/>
      <c r="I42" s="6"/>
      <c r="J42" s="42" t="s">
        <v>44</v>
      </c>
      <c r="K42" s="6"/>
    </row>
    <row r="43" spans="1:14" ht="50.1" customHeight="1" x14ac:dyDescent="0.3">
      <c r="C43" s="4"/>
      <c r="D43" s="5"/>
      <c r="E43" s="5"/>
      <c r="F43" s="5"/>
      <c r="G43" s="5"/>
      <c r="H43" s="6"/>
      <c r="I43" s="6"/>
      <c r="J43" s="6"/>
      <c r="K43" s="6"/>
    </row>
  </sheetData>
  <mergeCells count="9">
    <mergeCell ref="J1:K1"/>
    <mergeCell ref="B2:K2"/>
    <mergeCell ref="B3:K3"/>
    <mergeCell ref="B4:B7"/>
    <mergeCell ref="C4:C7"/>
    <mergeCell ref="D4:E6"/>
    <mergeCell ref="F4:G6"/>
    <mergeCell ref="H4:I6"/>
    <mergeCell ref="J4:K6"/>
  </mergeCells>
  <printOptions horizontalCentered="1"/>
  <pageMargins left="0.75" right="0.21" top="0.76" bottom="0" header="0.3" footer="0.3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MSME</vt:lpstr>
      <vt:lpstr>MSME!Print_Area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2022-11-24T08:08:45Z</cp:lastPrinted>
  <dcterms:created xsi:type="dcterms:W3CDTF">2022-11-04T05:08:32Z</dcterms:created>
  <dcterms:modified xsi:type="dcterms:W3CDTF">2022-11-24T08:08:48Z</dcterms:modified>
</cp:coreProperties>
</file>